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FINANCEMENT_CONFONDU\INFORMATION\FID\PROGRAMME_EN_COURS\"/>
    </mc:Choice>
  </mc:AlternateContent>
  <xr:revisionPtr revIDLastSave="0" documentId="13_ncr:1_{77A5E1CA-9BAC-4A16-A073-5B9930128B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b_Ménages_bénéf_District" sheetId="1" r:id="rId1"/>
  </sheets>
  <definedNames>
    <definedName name="_Hlk37493993" localSheetId="0">Nb_Ménages_bénéf_District!#REF!</definedName>
    <definedName name="_xlnm.Print_Area" localSheetId="0">Nb_Ménages_bénéf_District!$A$1:$F$240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3" i="1" l="1"/>
  <c r="F220" i="1"/>
  <c r="F219" i="1"/>
  <c r="F198" i="1"/>
  <c r="F195" i="1"/>
  <c r="F185" i="1"/>
  <c r="F176" i="1"/>
  <c r="F186" i="1" s="1"/>
  <c r="F166" i="1"/>
  <c r="F156" i="1"/>
  <c r="F147" i="1"/>
  <c r="F130" i="1"/>
  <c r="F115" i="1"/>
  <c r="F131" i="1" s="1"/>
  <c r="F85" i="1"/>
  <c r="F79" i="1"/>
  <c r="F75" i="1"/>
  <c r="F58" i="1"/>
  <c r="F37" i="1"/>
  <c r="F28" i="1"/>
  <c r="F42" i="1" s="1"/>
  <c r="F20" i="1"/>
  <c r="F239" i="1" l="1"/>
</calcChain>
</file>

<file path=xl/sharedStrings.xml><?xml version="1.0" encoding="utf-8"?>
<sst xmlns="http://schemas.openxmlformats.org/spreadsheetml/2006/main" count="405" uniqueCount="211">
  <si>
    <t>FID</t>
  </si>
  <si>
    <t>DIRECTION GENERALE</t>
  </si>
  <si>
    <t>PROGRAMME DE PROTECTION SOCIALE EN COURS</t>
  </si>
  <si>
    <t>PROJET FILETS SOCIAUX DE SECURITE (FSS) - FINANCEMENT ADDITIONNEL 2</t>
  </si>
  <si>
    <t>FINANCEMENTS EN COURS/ BAILLEUR</t>
  </si>
  <si>
    <t>COMPOSANTES</t>
  </si>
  <si>
    <t>REGIONS D'INTERVENTION</t>
  </si>
  <si>
    <t>DISTRICTS D'INTERVENTION</t>
  </si>
  <si>
    <t>Nombre des ménages bénéficiaires</t>
  </si>
  <si>
    <t xml:space="preserve">PROJET FILETS SOCIAUX DE SECURITE (FSS) - FINANCEMENT ADDITIONNEL 2/ DON BANQUE MONDIALE </t>
  </si>
  <si>
    <r>
      <rPr>
        <b/>
        <sz val="11"/>
        <color rgb="FF000000"/>
        <rFont val="Calibri"/>
        <family val="2"/>
        <scheme val="minor"/>
      </rPr>
      <t>Vatsin'Ankohonana / Fiavota</t>
    </r>
    <r>
      <rPr>
        <sz val="11"/>
        <color rgb="FF000000"/>
        <rFont val="Calibri"/>
        <family val="2"/>
        <scheme val="minor"/>
      </rPr>
      <t xml:space="preserve">
Transferts monétaires bimestriels de 30.000 AR à 50.000 Ar par ménage et mesures d'accompagnement mensuels.
Programme de Transfert Monétaires pour le Développement Humain – TMDH</t>
    </r>
  </si>
  <si>
    <t>VAKINANKARATRA</t>
  </si>
  <si>
    <t>FARATSIHO</t>
  </si>
  <si>
    <t>BETAFO</t>
  </si>
  <si>
    <t>HAUTE MATSIATRA</t>
  </si>
  <si>
    <t>AMBOHIMASOA</t>
  </si>
  <si>
    <t>VATOVAVY FITOVINANY</t>
  </si>
  <si>
    <t>VOHIPENO</t>
  </si>
  <si>
    <t>ATSINANANA</t>
  </si>
  <si>
    <t>TOAMASINA II</t>
  </si>
  <si>
    <t>MAHANORO</t>
  </si>
  <si>
    <t>ATSIMO ANDREFANA</t>
  </si>
  <si>
    <t>BETIOKY</t>
  </si>
  <si>
    <t>TOLIARY II</t>
  </si>
  <si>
    <t>ANOSY</t>
  </si>
  <si>
    <t>AMBOASARY</t>
  </si>
  <si>
    <t>ANDROY</t>
  </si>
  <si>
    <t>AMBOVOMBE</t>
  </si>
  <si>
    <t xml:space="preserve">TSIHOMBE </t>
  </si>
  <si>
    <t xml:space="preserve">BELOHA </t>
  </si>
  <si>
    <t>BEKILY</t>
  </si>
  <si>
    <t>TOTAL TMDH</t>
  </si>
  <si>
    <r>
      <rPr>
        <b/>
        <sz val="11"/>
        <color rgb="FF000000"/>
        <rFont val="Calibri"/>
        <family val="2"/>
        <scheme val="minor"/>
      </rPr>
      <t xml:space="preserve">Asa Avotra Mirindra
</t>
    </r>
    <r>
      <rPr>
        <sz val="11"/>
        <color rgb="FF000000"/>
        <rFont val="Calibri"/>
        <family val="2"/>
        <scheme val="minor"/>
      </rPr>
      <t>80 jours de travail annuel par ménage avec un salaire journalier de 4.500 Ar, Formations et mesures d'accompagnement 1 jour/semaine de travail.
Programme de filets sociaux productifs – FSP</t>
    </r>
  </si>
  <si>
    <t xml:space="preserve">VATOMANDRY </t>
  </si>
  <si>
    <t>ANTANIFOTSY</t>
  </si>
  <si>
    <t>ISANDRA</t>
  </si>
  <si>
    <t>MANAKARA</t>
  </si>
  <si>
    <t>ANKAZOABO</t>
  </si>
  <si>
    <t>ITASY</t>
  </si>
  <si>
    <t>ARIVONIMAMO</t>
  </si>
  <si>
    <t>AMORON’IMANIA</t>
  </si>
  <si>
    <t>MANANDRIANA</t>
  </si>
  <si>
    <t xml:space="preserve"> TOTAL FSP</t>
  </si>
  <si>
    <r>
      <rPr>
        <b/>
        <sz val="11"/>
        <color rgb="FF000000"/>
        <rFont val="Calibri"/>
        <family val="2"/>
        <scheme val="minor"/>
      </rPr>
      <t xml:space="preserve">Tosika Fameno
</t>
    </r>
    <r>
      <rPr>
        <sz val="11"/>
        <color rgb="FF000000"/>
        <rFont val="Calibri"/>
        <family val="2"/>
        <scheme val="minor"/>
      </rPr>
      <t>2 transferts de 100.000 Ar par ménage.
Le Transfert Monétaire Non Conditionnel (TMNC) - Post Covid en 2020</t>
    </r>
  </si>
  <si>
    <t>ANALAMANGA</t>
  </si>
  <si>
    <t>CUA</t>
  </si>
  <si>
    <t>AMBOHIDRATRIMO</t>
  </si>
  <si>
    <t>ATSIMONDRANO</t>
  </si>
  <si>
    <t>AVARADRANO</t>
  </si>
  <si>
    <t>ANTSINANANA</t>
  </si>
  <si>
    <t>TOAMASINA I</t>
  </si>
  <si>
    <t>FIANARANTSOA I</t>
  </si>
  <si>
    <t>LALANGINA</t>
  </si>
  <si>
    <t xml:space="preserve"> TOTAL TOSIKA FAMENO</t>
  </si>
  <si>
    <r>
      <rPr>
        <b/>
        <sz val="11"/>
        <color rgb="FF000000"/>
        <rFont val="Calibri"/>
        <family val="2"/>
        <scheme val="minor"/>
      </rPr>
      <t>Tosika Vonjy Aina</t>
    </r>
    <r>
      <rPr>
        <sz val="11"/>
        <color rgb="FF000000"/>
        <rFont val="Calibri"/>
        <family val="2"/>
        <scheme val="minor"/>
      </rPr>
      <t xml:space="preserve">
5 transferts monétaires mensuels de 80.000 Ar par ménage et mesures d'accompagnement.
Le Transfert Monétaire Non Conditionnel (TMNC) - Classique </t>
    </r>
  </si>
  <si>
    <t>MAROANTSETRA</t>
  </si>
  <si>
    <t xml:space="preserve">ACT- Post catastrophe </t>
  </si>
  <si>
    <t>Tous les districts déclarées en sinistres par le BNGRC</t>
  </si>
  <si>
    <t>Réhabilitation et la reconstruction des infrastructures</t>
  </si>
  <si>
    <r>
      <rPr>
        <b/>
        <sz val="11"/>
        <color rgb="FF000000"/>
        <rFont val="Calibri"/>
        <family val="2"/>
        <scheme val="minor"/>
      </rPr>
      <t>Tosike Vonje Aigne</t>
    </r>
    <r>
      <rPr>
        <sz val="11"/>
        <color rgb="FF000000"/>
        <rFont val="Calibri"/>
        <family val="2"/>
        <scheme val="minor"/>
      </rPr>
      <t xml:space="preserve">
5 transferts monétaires mensuels de 80.000 Ar par ménage, appui nutritionnel et mesures d'accompagnement.
Transfert monétaire non-conditionnel (TMNC) avec appui nutritionnel dans le cadre de la Protection sociale réactive aux chocs (PSRC)</t>
    </r>
  </si>
  <si>
    <t>TOTAL FSS FA2</t>
  </si>
  <si>
    <t>PROJET FILETS SOCIAUX DE SECURITE (FSS) - FINANCEMENT ADDITIONNEL 3</t>
  </si>
  <si>
    <t>Anosy</t>
  </si>
  <si>
    <t>Taolagnaro</t>
  </si>
  <si>
    <t>Amboasary Atsimo (**)</t>
  </si>
  <si>
    <t>Androy</t>
  </si>
  <si>
    <t>Ambovombe Androy (**)</t>
  </si>
  <si>
    <t>Atsimo Andrefana</t>
  </si>
  <si>
    <t>Sakaraha</t>
  </si>
  <si>
    <t>Atsimo Atsinanana</t>
  </si>
  <si>
    <t>Farafangana</t>
  </si>
  <si>
    <t>Vatovavy Fitovinany</t>
  </si>
  <si>
    <t>Ikongo</t>
  </si>
  <si>
    <t xml:space="preserve">Alaotra Mangoro </t>
  </si>
  <si>
    <t>Ambatondrazaka</t>
  </si>
  <si>
    <t xml:space="preserve">Analanjirofo  </t>
  </si>
  <si>
    <t>Vavatenina</t>
  </si>
  <si>
    <t>Matsiatra Ambony</t>
  </si>
  <si>
    <t>Ambalavao</t>
  </si>
  <si>
    <t>Amoron'i Mania</t>
  </si>
  <si>
    <t>Ambositra</t>
  </si>
  <si>
    <t>Vakinankaratra</t>
  </si>
  <si>
    <t>Antsirabe II</t>
  </si>
  <si>
    <t>Mandoto</t>
  </si>
  <si>
    <t>Toliara II</t>
  </si>
  <si>
    <t>Morombe</t>
  </si>
  <si>
    <t>Vangaindrano</t>
  </si>
  <si>
    <t>Amparafaravola</t>
  </si>
  <si>
    <t>Fenoarivo Atsinanana</t>
  </si>
  <si>
    <t>Lalangina</t>
  </si>
  <si>
    <t>Vohibato</t>
  </si>
  <si>
    <t>Fandriana</t>
  </si>
  <si>
    <t>Manandriana</t>
  </si>
  <si>
    <t>Analamanga</t>
  </si>
  <si>
    <t>Anjozorobe</t>
  </si>
  <si>
    <t>Ankazobe</t>
  </si>
  <si>
    <t>Manjakandriana</t>
  </si>
  <si>
    <t>Itasy</t>
  </si>
  <si>
    <t>Arivonimamo</t>
  </si>
  <si>
    <t>Miarinarivo</t>
  </si>
  <si>
    <t>Soavinandriana</t>
  </si>
  <si>
    <t>Menabe</t>
  </si>
  <si>
    <t>Mahabo</t>
  </si>
  <si>
    <t>Morondava</t>
  </si>
  <si>
    <t>Filets Sociaux Urbain (FSU)</t>
  </si>
  <si>
    <t xml:space="preserve">Atsinanana </t>
  </si>
  <si>
    <t>CUT</t>
  </si>
  <si>
    <t>CUF</t>
  </si>
  <si>
    <t>TMNC - PSRC</t>
  </si>
  <si>
    <t>TOTAL FSU</t>
  </si>
  <si>
    <t>TSIHOMBE</t>
  </si>
  <si>
    <t>BELOHA</t>
  </si>
  <si>
    <t>TOTAL PSRC</t>
  </si>
  <si>
    <r>
      <rPr>
        <b/>
        <sz val="11"/>
        <color rgb="FF000000"/>
        <rFont val="Calibri"/>
        <family val="2"/>
        <scheme val="minor"/>
      </rPr>
      <t xml:space="preserve">Tosika Fameno
</t>
    </r>
    <r>
      <rPr>
        <sz val="11"/>
        <color rgb="FF000000"/>
        <rFont val="Calibri"/>
        <family val="2"/>
        <scheme val="minor"/>
      </rPr>
      <t>2 transferts de 100.000 Ar par ménage.
Le Transfert Monétaire Non Conditionnel (TMNC) - Post ANA, BATSIRAI Et ENMANTI 2022</t>
    </r>
  </si>
  <si>
    <t>ALAOTRA MANGORO</t>
  </si>
  <si>
    <t>MORAMANGA</t>
  </si>
  <si>
    <t>AMORON'I MANIA</t>
  </si>
  <si>
    <t xml:space="preserve">AMBOSITRA </t>
  </si>
  <si>
    <t>ANTANANARIVO ATSIMONDRANO</t>
  </si>
  <si>
    <t>ANTANANARIVO RENIVOHITRA</t>
  </si>
  <si>
    <t>ATSIMO ATSINANANA</t>
  </si>
  <si>
    <t>BEFOTAKA</t>
  </si>
  <si>
    <t>FARAFANGANA</t>
  </si>
  <si>
    <t xml:space="preserve">MIDONGY </t>
  </si>
  <si>
    <t>VANGAINDRANO</t>
  </si>
  <si>
    <t>VONDROZO</t>
  </si>
  <si>
    <t>VATOMANDRY</t>
  </si>
  <si>
    <t>FITOVINANY</t>
  </si>
  <si>
    <t>IKONGO</t>
  </si>
  <si>
    <t>AMBALAVAO</t>
  </si>
  <si>
    <t>AMBOHIMAHASOA</t>
  </si>
  <si>
    <t>VOHIBATO</t>
  </si>
  <si>
    <t>IHOROMBE</t>
  </si>
  <si>
    <t>IAKORA</t>
  </si>
  <si>
    <t>IHOSY</t>
  </si>
  <si>
    <t xml:space="preserve">IVOHIBE </t>
  </si>
  <si>
    <t>VATOVAVY</t>
  </si>
  <si>
    <t>IFANADIANA</t>
  </si>
  <si>
    <t>MANANJARY</t>
  </si>
  <si>
    <t>NOSY VARIKA</t>
  </si>
  <si>
    <t>TOTAL TMNC - Tosika Fameno</t>
  </si>
  <si>
    <r>
      <rPr>
        <b/>
        <sz val="11"/>
        <color theme="1"/>
        <rFont val="Calibri"/>
        <family val="2"/>
        <scheme val="minor"/>
      </rPr>
      <t xml:space="preserve">Asa Avotra
</t>
    </r>
    <r>
      <rPr>
        <sz val="11"/>
        <color theme="1"/>
        <rFont val="Calibri"/>
        <family val="2"/>
        <scheme val="minor"/>
      </rPr>
      <t xml:space="preserve">
20 jours de travail par ménage avec un salaire journalier de 5.000 Ar
ACT - POST CATA</t>
    </r>
  </si>
  <si>
    <t>AMPARAFARAVOLA</t>
  </si>
  <si>
    <t>AMBATONDRAZAKA</t>
  </si>
  <si>
    <t>AMBOSITRA</t>
  </si>
  <si>
    <t>BEHARA</t>
  </si>
  <si>
    <t>BENENITRA</t>
  </si>
  <si>
    <t>Total Post Cata</t>
  </si>
  <si>
    <t>TOTAL FSS FA 3</t>
  </si>
  <si>
    <t>CONTINGENT EMERGENCY RESPONSE COMPONENT (CERC)</t>
  </si>
  <si>
    <t>FINANCEMENTS EN COURS</t>
  </si>
  <si>
    <t xml:space="preserve">CONTINGENT EMERGENCY RESPONSE COMPONENT (CERC)/ CREDIT BANQUE MONDIALE </t>
  </si>
  <si>
    <r>
      <t xml:space="preserve">Ankohonana Miatrika
</t>
    </r>
    <r>
      <rPr>
        <sz val="11"/>
        <color theme="1"/>
        <rFont val="Calibri"/>
        <family val="2"/>
        <scheme val="minor"/>
      </rPr>
      <t xml:space="preserve">5 transferts monétaires mensuels de 50.000 Ar par ménage et mesures d'accompagnement.
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TMNC CLASSIQUE</t>
    </r>
  </si>
  <si>
    <t>BONGOLAVA</t>
  </si>
  <si>
    <t>TSIROANOMANDIDY</t>
  </si>
  <si>
    <t>MIARINARIVO</t>
  </si>
  <si>
    <t>MENABE</t>
  </si>
  <si>
    <t>MORONDAVA</t>
  </si>
  <si>
    <t xml:space="preserve">VAKINANKARATRA </t>
  </si>
  <si>
    <t>ANTSIRABE I</t>
  </si>
  <si>
    <t>ANTSIRABE II</t>
  </si>
  <si>
    <t>BOENY</t>
  </si>
  <si>
    <t>MAHAJANGA I</t>
  </si>
  <si>
    <t xml:space="preserve">DIANA </t>
  </si>
  <si>
    <t>NOSY BE</t>
  </si>
  <si>
    <t>ANALANJIROFO</t>
  </si>
  <si>
    <t>SAINTE MARIE</t>
  </si>
  <si>
    <t>ANTANANARIVO AMBOHIDRATRIMO</t>
  </si>
  <si>
    <t>ANTANANARIVO AVARADRANO</t>
  </si>
  <si>
    <t xml:space="preserve"> TOTAL TMNC CLASSIQUE</t>
  </si>
  <si>
    <r>
      <rPr>
        <b/>
        <sz val="11"/>
        <color theme="1"/>
        <rFont val="Calibri"/>
        <family val="2"/>
        <scheme val="minor"/>
      </rPr>
      <t>Ankohonana Miarina</t>
    </r>
    <r>
      <rPr>
        <sz val="11"/>
        <color theme="1"/>
        <rFont val="Calibri"/>
        <family val="2"/>
        <scheme val="minor"/>
      </rPr>
      <t xml:space="preserve">
6 transferts monétaires mensuels de 50.000 Ar par ménage et mesures d'accompagnement.
Coresponsabilité : participation des bénéficiaires aux formations et scolarisation des enfants
TMC URBAIN</t>
    </r>
  </si>
  <si>
    <t xml:space="preserve"> TOTAL TMC URBAIN</t>
  </si>
  <si>
    <r>
      <t xml:space="preserve">Asa Avotra
</t>
    </r>
    <r>
      <rPr>
        <sz val="11"/>
        <color theme="1"/>
        <rFont val="Calibri"/>
        <family val="2"/>
        <scheme val="minor"/>
      </rPr>
      <t>20 jours de travail par ménage avec un salaire journalier de 5.000 Ar, Formations et mesures d'accompagnement 1 jour/semaine de travail.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ACT HIMO </t>
    </r>
  </si>
  <si>
    <t>FENERIVE EST</t>
  </si>
  <si>
    <t xml:space="preserve"> TOTAL ACT HIMO</t>
  </si>
  <si>
    <r>
      <rPr>
        <b/>
        <sz val="11"/>
        <color theme="1"/>
        <rFont val="Calibri"/>
        <family val="2"/>
        <scheme val="minor"/>
      </rPr>
      <t>Tosike Vonje Aigne</t>
    </r>
    <r>
      <rPr>
        <sz val="11"/>
        <color theme="1"/>
        <rFont val="Calibri"/>
        <family val="2"/>
        <scheme val="minor"/>
      </rPr>
      <t xml:space="preserve">
5 transferts monétaires mensuels de 80.000 Ar par ménage et mesures d'accompagnement.
Transfert monétaire non-conditionnel (TMNC) dans le cadre de la Protection sociale réactive aux chocs (PSRC)</t>
    </r>
  </si>
  <si>
    <t>BETIOKY ATSIMO</t>
  </si>
  <si>
    <t>AMPANIHY OUEST</t>
  </si>
  <si>
    <t>TOLIARY-II</t>
  </si>
  <si>
    <t>TAOLAGNARO</t>
  </si>
  <si>
    <t>AMBOVOMBE-ANDROY</t>
  </si>
  <si>
    <t>AMBOASARY-ATSIMO</t>
  </si>
  <si>
    <t xml:space="preserve"> TOTAL TMNC SUD</t>
  </si>
  <si>
    <r>
      <rPr>
        <b/>
        <sz val="11"/>
        <color theme="1"/>
        <rFont val="Calibri"/>
        <family val="2"/>
        <scheme val="minor"/>
      </rPr>
      <t>ACT HIMO- Post CATA 2022</t>
    </r>
    <r>
      <rPr>
        <sz val="11"/>
        <color theme="1"/>
        <rFont val="Calibri"/>
        <family val="2"/>
        <scheme val="minor"/>
      </rPr>
      <t xml:space="preserve">
20 jours de travail par ménage avec un salaire journalier de 5.000 Ar</t>
    </r>
  </si>
  <si>
    <t xml:space="preserve">ANTANANARIVO RENIVOHITRA </t>
  </si>
  <si>
    <t>TOTAL ACT POST CATA</t>
  </si>
  <si>
    <t>TOTAL CERC</t>
  </si>
  <si>
    <t>FINANCEMENT RESSOURCES PROPRES INTERNES (RPI)</t>
  </si>
  <si>
    <t xml:space="preserve">FINANCEMENT RESSOURCES PROPRES INTERNES (RPI)/ETAT MALAGASY </t>
  </si>
  <si>
    <r>
      <rPr>
        <b/>
        <sz val="11"/>
        <color theme="1"/>
        <rFont val="Calibri"/>
        <family val="2"/>
        <scheme val="minor"/>
      </rPr>
      <t>Vatsin'Ankohonana</t>
    </r>
    <r>
      <rPr>
        <sz val="11"/>
        <color theme="1"/>
        <rFont val="Calibri"/>
        <family val="2"/>
        <scheme val="minor"/>
      </rPr>
      <t xml:space="preserve">
Transferts monétaires bimestriels de 30.000 AR à 50.000 Ar par ménage et mesures d'accompagnement mensuels.
Programme de Transfert Monétaires pour le Développement Humain – TMDH</t>
    </r>
  </si>
  <si>
    <t>BRICKAVILLE</t>
  </si>
  <si>
    <t>HAUTE MAHATSIATRA</t>
  </si>
  <si>
    <t xml:space="preserve"> MANANJARY</t>
  </si>
  <si>
    <t>AMBATOLAMPY</t>
  </si>
  <si>
    <t>AMPANIHY</t>
  </si>
  <si>
    <r>
      <rPr>
        <b/>
        <sz val="11"/>
        <color theme="1"/>
        <rFont val="Calibri"/>
        <family val="2"/>
        <scheme val="minor"/>
      </rPr>
      <t>Asa Avotra Mirindra</t>
    </r>
    <r>
      <rPr>
        <sz val="11"/>
        <color theme="1"/>
        <rFont val="Calibri"/>
        <family val="2"/>
        <scheme val="minor"/>
      </rPr>
      <t xml:space="preserve">
80 jours de travail annuel par ménage avec un salaire journalier de 4.500 Ar, Formations et mesures d'accompagnement 1 jour/semaine de travail.
Programme de filets sociaux productifs – FSP</t>
    </r>
  </si>
  <si>
    <t>TOTAL FSP</t>
  </si>
  <si>
    <r>
      <rPr>
        <b/>
        <sz val="11"/>
        <color theme="1"/>
        <rFont val="Calibri"/>
        <family val="2"/>
        <scheme val="minor"/>
      </rPr>
      <t>Asa Avotra</t>
    </r>
    <r>
      <rPr>
        <sz val="11"/>
        <color theme="1"/>
        <rFont val="Calibri"/>
        <family val="2"/>
        <scheme val="minor"/>
      </rPr>
      <t xml:space="preserve">
20 jours de travail par ménage avec un salaire journalier de 5.000 Ar, Formations et mesures d'accompagnement 1 jour/semaine de travail.
ACT HIMO - POST COVID</t>
    </r>
  </si>
  <si>
    <r>
      <rPr>
        <b/>
        <sz val="11"/>
        <color theme="1"/>
        <rFont val="Calibri"/>
        <family val="2"/>
        <scheme val="minor"/>
      </rPr>
      <t>Tosika Fameno</t>
    </r>
    <r>
      <rPr>
        <sz val="11"/>
        <color theme="1"/>
        <rFont val="Calibri"/>
        <family val="2"/>
        <scheme val="minor"/>
      </rPr>
      <t xml:space="preserve">
2 transferts de 100.000 Ar par ménage.
Le Transfert Monétaire Non Conditionnel (TMNC)</t>
    </r>
  </si>
  <si>
    <t>ACT HIMO- Post CATA 2022
20 jours de travail par ménage avec un salaire journalier de 5.000 Ar</t>
  </si>
  <si>
    <t>ANOSIBE AN'ALA</t>
  </si>
  <si>
    <t>MANJAKANDRIANA</t>
  </si>
  <si>
    <t>ANTANAMBAO MANAMPOTSY</t>
  </si>
  <si>
    <t>TOTAL RPI</t>
  </si>
  <si>
    <t>Collaboration du FID avec UNICEF</t>
  </si>
  <si>
    <r>
      <t xml:space="preserve">
</t>
    </r>
    <r>
      <rPr>
        <b/>
        <sz val="11"/>
        <color theme="1"/>
        <rFont val="Calibri"/>
        <family val="2"/>
        <scheme val="minor"/>
      </rPr>
      <t>Fiavota</t>
    </r>
    <r>
      <rPr>
        <sz val="11"/>
        <color theme="1"/>
        <rFont val="Calibri"/>
        <family val="2"/>
        <scheme val="minor"/>
      </rPr>
      <t xml:space="preserve">
Transferts monétaires bimestriels de 30.000 AR à 50.000 Ar par ménage et mesures d'accompagnement mensuels.
Programme de Transfert Monétaires pour le Développement Humain – TMDH</t>
    </r>
  </si>
  <si>
    <r>
      <rPr>
        <b/>
        <sz val="11"/>
        <color theme="1"/>
        <rFont val="Calibri"/>
        <family val="2"/>
        <scheme val="minor"/>
      </rPr>
      <t>Ndao Hianatra</t>
    </r>
    <r>
      <rPr>
        <sz val="11"/>
        <color theme="1"/>
        <rFont val="Calibri"/>
        <family val="2"/>
        <scheme val="minor"/>
      </rPr>
      <t xml:space="preserve">
Transferts monétaires bimestriels de 20.000 AR à 80.000 Ar par ménage et mesures d'accompagnement mensuels.
Let us learn</t>
    </r>
  </si>
  <si>
    <t>TOTAL UNICEF</t>
  </si>
  <si>
    <t>Collaboration du FID avec PAM</t>
  </si>
  <si>
    <t>NOMBRE TOTAL DES MENAGES BENEFICIAIRES</t>
  </si>
  <si>
    <t>NOMBRE DES BENEFICIAIRES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</si>
</sst>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119">
    <xf numFmtId="0" fontId="0" fillId="0" borderId="0" xfId="0"/>
    <xf numFmtId="0" fontId="2" fillId="0" borderId="0" xfId="0" applyFont="1"/>
    <xf numFmtId="165" fontId="0" fillId="0" borderId="0" xfId="1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4" borderId="1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vertical="center"/>
    </xf>
    <xf numFmtId="165" fontId="6" fillId="5" borderId="1" xfId="1" applyNumberFormat="1" applyFont="1" applyFill="1" applyBorder="1" applyAlignment="1">
      <alignment horizontal="center" vertical="center"/>
    </xf>
    <xf numFmtId="0" fontId="7" fillId="0" borderId="0" xfId="0" applyFont="1"/>
    <xf numFmtId="165" fontId="4" fillId="4" borderId="1" xfId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165" fontId="6" fillId="6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justify" vertical="center"/>
    </xf>
    <xf numFmtId="165" fontId="4" fillId="7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/>
    </xf>
    <xf numFmtId="165" fontId="6" fillId="2" borderId="1" xfId="1" applyNumberFormat="1" applyFont="1" applyFill="1" applyBorder="1" applyAlignment="1">
      <alignment horizontal="center" vertical="center"/>
    </xf>
    <xf numFmtId="0" fontId="9" fillId="0" borderId="0" xfId="0" applyFont="1"/>
    <xf numFmtId="0" fontId="6" fillId="0" borderId="1" xfId="0" applyFont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0" fillId="0" borderId="1" xfId="1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5" fontId="0" fillId="4" borderId="1" xfId="1" applyNumberFormat="1" applyFont="1" applyFill="1" applyBorder="1" applyAlignment="1">
      <alignment horizontal="center"/>
    </xf>
    <xf numFmtId="0" fontId="11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165" fontId="7" fillId="0" borderId="0" xfId="0" applyNumberFormat="1" applyFont="1"/>
    <xf numFmtId="164" fontId="0" fillId="0" borderId="0" xfId="1" applyFont="1"/>
    <xf numFmtId="165" fontId="0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3" fillId="8" borderId="1" xfId="0" applyNumberFormat="1" applyFont="1" applyFill="1" applyBorder="1" applyAlignment="1">
      <alignment vertical="center" wrapText="1"/>
    </xf>
    <xf numFmtId="0" fontId="9" fillId="0" borderId="1" xfId="0" applyFont="1" applyBorder="1"/>
    <xf numFmtId="0" fontId="0" fillId="3" borderId="1" xfId="0" applyFill="1" applyBorder="1" applyAlignment="1">
      <alignment vertical="center"/>
    </xf>
    <xf numFmtId="0" fontId="0" fillId="3" borderId="1" xfId="0" applyFill="1" applyBorder="1"/>
    <xf numFmtId="165" fontId="11" fillId="3" borderId="1" xfId="1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vertical="center"/>
    </xf>
    <xf numFmtId="165" fontId="12" fillId="10" borderId="6" xfId="1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vertical="center" wrapText="1"/>
    </xf>
    <xf numFmtId="165" fontId="12" fillId="10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6" fillId="6" borderId="11" xfId="0" applyFont="1" applyFill="1" applyBorder="1" applyAlignment="1">
      <alignment vertical="center"/>
    </xf>
    <xf numFmtId="165" fontId="12" fillId="10" borderId="1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165" fontId="0" fillId="0" borderId="0" xfId="0" applyNumberFormat="1"/>
    <xf numFmtId="165" fontId="5" fillId="9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65" fontId="11" fillId="4" borderId="1" xfId="1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vertical="top" wrapText="1"/>
    </xf>
    <xf numFmtId="0" fontId="7" fillId="1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165" fontId="0" fillId="0" borderId="1" xfId="1" applyNumberFormat="1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165" fontId="2" fillId="5" borderId="1" xfId="1" applyNumberFormat="1" applyFont="1" applyFill="1" applyBorder="1"/>
    <xf numFmtId="165" fontId="3" fillId="2" borderId="1" xfId="1" applyNumberFormat="1" applyFont="1" applyFill="1" applyBorder="1" applyAlignment="1">
      <alignment horizontal="center" vertical="center"/>
    </xf>
    <xf numFmtId="4" fontId="0" fillId="4" borderId="1" xfId="0" quotePrefix="1" applyNumberFormat="1" applyFill="1" applyBorder="1" applyAlignment="1">
      <alignment horizontal="center" vertical="center" wrapText="1"/>
    </xf>
    <xf numFmtId="4" fontId="0" fillId="4" borderId="1" xfId="0" quotePrefix="1" applyNumberFormat="1" applyFill="1" applyBorder="1" applyAlignment="1">
      <alignment vertical="center" wrapText="1"/>
    </xf>
    <xf numFmtId="4" fontId="0" fillId="4" borderId="1" xfId="0" quotePrefix="1" applyNumberFormat="1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2" fillId="10" borderId="1" xfId="0" applyFont="1" applyFill="1" applyBorder="1" applyAlignment="1">
      <alignment vertical="top" wrapText="1"/>
    </xf>
    <xf numFmtId="165" fontId="3" fillId="10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165" fontId="3" fillId="0" borderId="1" xfId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vertical="center"/>
    </xf>
    <xf numFmtId="165" fontId="0" fillId="0" borderId="1" xfId="1" applyNumberFormat="1" applyFont="1" applyBorder="1" applyAlignment="1">
      <alignment horizontal="center"/>
    </xf>
    <xf numFmtId="165" fontId="2" fillId="7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4" fontId="0" fillId="4" borderId="1" xfId="0" quotePrefix="1" applyNumberForma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5" fillId="9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4" borderId="1" xfId="0" applyFont="1" applyFill="1" applyBorder="1" applyAlignment="1">
      <alignment horizontal="left" vertical="center" wrapText="1"/>
    </xf>
  </cellXfs>
  <cellStyles count="3">
    <cellStyle name="Milliers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39"/>
  <sheetViews>
    <sheetView tabSelected="1" zoomScaleNormal="100" zoomScaleSheetLayoutView="100" workbookViewId="0">
      <selection activeCell="G6" sqref="G6"/>
    </sheetView>
  </sheetViews>
  <sheetFormatPr baseColWidth="10" defaultColWidth="11.44140625" defaultRowHeight="14.4" x14ac:dyDescent="0.3"/>
  <cols>
    <col min="1" max="1" width="2.6640625" customWidth="1"/>
    <col min="2" max="2" width="20.44140625" customWidth="1"/>
    <col min="3" max="3" width="33" customWidth="1"/>
    <col min="4" max="4" width="21" customWidth="1"/>
    <col min="5" max="5" width="24.6640625" customWidth="1"/>
    <col min="6" max="6" width="16.109375" style="2" customWidth="1"/>
    <col min="7" max="7" width="23" customWidth="1"/>
    <col min="9" max="9" width="14.109375" bestFit="1" customWidth="1"/>
  </cols>
  <sheetData>
    <row r="1" spans="2:6" x14ac:dyDescent="0.3">
      <c r="B1" s="1" t="s">
        <v>0</v>
      </c>
    </row>
    <row r="2" spans="2:6" x14ac:dyDescent="0.3">
      <c r="B2" s="3" t="s">
        <v>1</v>
      </c>
    </row>
    <row r="3" spans="2:6" x14ac:dyDescent="0.3">
      <c r="B3" s="3" t="s">
        <v>2</v>
      </c>
    </row>
    <row r="4" spans="2:6" x14ac:dyDescent="0.3">
      <c r="B4" s="1" t="s">
        <v>210</v>
      </c>
    </row>
    <row r="5" spans="2:6" ht="14.4" customHeight="1" x14ac:dyDescent="0.3">
      <c r="B5" s="116" t="s">
        <v>3</v>
      </c>
      <c r="C5" s="116"/>
      <c r="D5" s="116"/>
      <c r="E5" s="116"/>
      <c r="F5" s="116"/>
    </row>
    <row r="6" spans="2:6" ht="43.2" x14ac:dyDescent="0.3">
      <c r="B6" s="4" t="s">
        <v>4</v>
      </c>
      <c r="C6" s="4" t="s">
        <v>5</v>
      </c>
      <c r="D6" s="4" t="s">
        <v>6</v>
      </c>
      <c r="E6" s="4" t="s">
        <v>7</v>
      </c>
      <c r="F6" s="5" t="s">
        <v>8</v>
      </c>
    </row>
    <row r="7" spans="2:6" ht="14.4" customHeight="1" x14ac:dyDescent="0.3">
      <c r="B7" s="101" t="s">
        <v>9</v>
      </c>
      <c r="C7" s="109" t="s">
        <v>10</v>
      </c>
      <c r="D7" s="117" t="s">
        <v>11</v>
      </c>
      <c r="E7" s="6" t="s">
        <v>12</v>
      </c>
      <c r="F7" s="7">
        <v>6400</v>
      </c>
    </row>
    <row r="8" spans="2:6" x14ac:dyDescent="0.3">
      <c r="B8" s="101"/>
      <c r="C8" s="109"/>
      <c r="D8" s="117"/>
      <c r="E8" s="6" t="s">
        <v>13</v>
      </c>
      <c r="F8" s="7">
        <v>5400</v>
      </c>
    </row>
    <row r="9" spans="2:6" x14ac:dyDescent="0.3">
      <c r="B9" s="101"/>
      <c r="C9" s="109"/>
      <c r="D9" s="8" t="s">
        <v>14</v>
      </c>
      <c r="E9" s="6" t="s">
        <v>15</v>
      </c>
      <c r="F9" s="7">
        <v>6700</v>
      </c>
    </row>
    <row r="10" spans="2:6" x14ac:dyDescent="0.3">
      <c r="B10" s="101"/>
      <c r="C10" s="109"/>
      <c r="D10" s="8" t="s">
        <v>16</v>
      </c>
      <c r="E10" s="6" t="s">
        <v>17</v>
      </c>
      <c r="F10" s="7">
        <v>8200</v>
      </c>
    </row>
    <row r="11" spans="2:6" x14ac:dyDescent="0.3">
      <c r="B11" s="101"/>
      <c r="C11" s="109"/>
      <c r="D11" s="117" t="s">
        <v>18</v>
      </c>
      <c r="E11" s="6" t="s">
        <v>19</v>
      </c>
      <c r="F11" s="7">
        <v>3500</v>
      </c>
    </row>
    <row r="12" spans="2:6" x14ac:dyDescent="0.3">
      <c r="B12" s="101"/>
      <c r="C12" s="109"/>
      <c r="D12" s="117"/>
      <c r="E12" s="6" t="s">
        <v>20</v>
      </c>
      <c r="F12" s="7">
        <v>4100</v>
      </c>
    </row>
    <row r="13" spans="2:6" x14ac:dyDescent="0.3">
      <c r="B13" s="101"/>
      <c r="C13" s="109"/>
      <c r="D13" s="117" t="s">
        <v>21</v>
      </c>
      <c r="E13" s="6" t="s">
        <v>22</v>
      </c>
      <c r="F13" s="7">
        <v>4200</v>
      </c>
    </row>
    <row r="14" spans="2:6" x14ac:dyDescent="0.3">
      <c r="B14" s="101"/>
      <c r="C14" s="109"/>
      <c r="D14" s="117"/>
      <c r="E14" s="6" t="s">
        <v>23</v>
      </c>
      <c r="F14" s="7">
        <v>5800</v>
      </c>
    </row>
    <row r="15" spans="2:6" x14ac:dyDescent="0.3">
      <c r="B15" s="101"/>
      <c r="C15" s="109"/>
      <c r="D15" s="8" t="s">
        <v>24</v>
      </c>
      <c r="E15" s="9" t="s">
        <v>25</v>
      </c>
      <c r="F15" s="7">
        <v>12000</v>
      </c>
    </row>
    <row r="16" spans="2:6" x14ac:dyDescent="0.3">
      <c r="B16" s="101"/>
      <c r="C16" s="109"/>
      <c r="D16" s="117" t="s">
        <v>26</v>
      </c>
      <c r="E16" s="9" t="s">
        <v>27</v>
      </c>
      <c r="F16" s="7">
        <v>20200</v>
      </c>
    </row>
    <row r="17" spans="2:6" x14ac:dyDescent="0.3">
      <c r="B17" s="101"/>
      <c r="C17" s="109"/>
      <c r="D17" s="117"/>
      <c r="E17" s="9" t="s">
        <v>28</v>
      </c>
      <c r="F17" s="7">
        <v>16100</v>
      </c>
    </row>
    <row r="18" spans="2:6" x14ac:dyDescent="0.3">
      <c r="B18" s="101"/>
      <c r="C18" s="109"/>
      <c r="D18" s="117"/>
      <c r="E18" s="9" t="s">
        <v>29</v>
      </c>
      <c r="F18" s="7">
        <v>11400</v>
      </c>
    </row>
    <row r="19" spans="2:6" x14ac:dyDescent="0.3">
      <c r="B19" s="101"/>
      <c r="C19" s="109"/>
      <c r="D19" s="117"/>
      <c r="E19" s="9" t="s">
        <v>30</v>
      </c>
      <c r="F19" s="7">
        <v>10300</v>
      </c>
    </row>
    <row r="20" spans="2:6" s="12" customFormat="1" x14ac:dyDescent="0.3">
      <c r="B20" s="101"/>
      <c r="C20" s="109"/>
      <c r="D20" s="10" t="s">
        <v>31</v>
      </c>
      <c r="E20" s="10"/>
      <c r="F20" s="11">
        <f>SUM(F7:F19)</f>
        <v>114300</v>
      </c>
    </row>
    <row r="21" spans="2:6" ht="14.4" customHeight="1" x14ac:dyDescent="0.3">
      <c r="B21" s="101"/>
      <c r="C21" s="109" t="s">
        <v>32</v>
      </c>
      <c r="D21" s="8" t="s">
        <v>18</v>
      </c>
      <c r="E21" s="6" t="s">
        <v>33</v>
      </c>
      <c r="F21" s="7">
        <v>6500</v>
      </c>
    </row>
    <row r="22" spans="2:6" x14ac:dyDescent="0.3">
      <c r="B22" s="101"/>
      <c r="C22" s="109"/>
      <c r="D22" s="8" t="s">
        <v>11</v>
      </c>
      <c r="E22" s="6" t="s">
        <v>34</v>
      </c>
      <c r="F22" s="7">
        <v>7000</v>
      </c>
    </row>
    <row r="23" spans="2:6" x14ac:dyDescent="0.3">
      <c r="B23" s="101"/>
      <c r="C23" s="109"/>
      <c r="D23" s="8" t="s">
        <v>14</v>
      </c>
      <c r="E23" s="6" t="s">
        <v>35</v>
      </c>
      <c r="F23" s="7">
        <v>7000</v>
      </c>
    </row>
    <row r="24" spans="2:6" x14ac:dyDescent="0.3">
      <c r="B24" s="101"/>
      <c r="C24" s="109"/>
      <c r="D24" s="8" t="s">
        <v>16</v>
      </c>
      <c r="E24" s="6" t="s">
        <v>36</v>
      </c>
      <c r="F24" s="7">
        <v>8000</v>
      </c>
    </row>
    <row r="25" spans="2:6" x14ac:dyDescent="0.3">
      <c r="B25" s="101"/>
      <c r="C25" s="109"/>
      <c r="D25" s="8" t="s">
        <v>21</v>
      </c>
      <c r="E25" s="6" t="s">
        <v>37</v>
      </c>
      <c r="F25" s="7">
        <v>3000</v>
      </c>
    </row>
    <row r="26" spans="2:6" x14ac:dyDescent="0.3">
      <c r="B26" s="101"/>
      <c r="C26" s="109"/>
      <c r="D26" s="8" t="s">
        <v>38</v>
      </c>
      <c r="E26" s="9" t="s">
        <v>39</v>
      </c>
      <c r="F26" s="13">
        <v>12000</v>
      </c>
    </row>
    <row r="27" spans="2:6" x14ac:dyDescent="0.3">
      <c r="B27" s="101"/>
      <c r="C27" s="109"/>
      <c r="D27" s="8" t="s">
        <v>40</v>
      </c>
      <c r="E27" s="9" t="s">
        <v>41</v>
      </c>
      <c r="F27" s="13">
        <v>7000</v>
      </c>
    </row>
    <row r="28" spans="2:6" s="12" customFormat="1" ht="42.9" customHeight="1" x14ac:dyDescent="0.3">
      <c r="B28" s="101"/>
      <c r="C28" s="109"/>
      <c r="D28" s="14" t="s">
        <v>42</v>
      </c>
      <c r="E28" s="14"/>
      <c r="F28" s="15">
        <f>SUM(F21:F27)</f>
        <v>50500</v>
      </c>
    </row>
    <row r="29" spans="2:6" ht="14.4" customHeight="1" x14ac:dyDescent="0.3">
      <c r="B29" s="101"/>
      <c r="C29" s="113" t="s">
        <v>43</v>
      </c>
      <c r="D29" s="16" t="s">
        <v>44</v>
      </c>
      <c r="E29" s="6" t="s">
        <v>45</v>
      </c>
      <c r="F29" s="13">
        <v>39115</v>
      </c>
    </row>
    <row r="30" spans="2:6" x14ac:dyDescent="0.3">
      <c r="B30" s="101"/>
      <c r="C30" s="113"/>
      <c r="D30" s="16" t="s">
        <v>44</v>
      </c>
      <c r="E30" s="6" t="s">
        <v>46</v>
      </c>
      <c r="F30" s="13">
        <v>25003</v>
      </c>
    </row>
    <row r="31" spans="2:6" x14ac:dyDescent="0.3">
      <c r="B31" s="101"/>
      <c r="C31" s="113"/>
      <c r="D31" s="16" t="s">
        <v>44</v>
      </c>
      <c r="E31" s="6" t="s">
        <v>47</v>
      </c>
      <c r="F31" s="13">
        <v>41242</v>
      </c>
    </row>
    <row r="32" spans="2:6" x14ac:dyDescent="0.3">
      <c r="B32" s="101"/>
      <c r="C32" s="113"/>
      <c r="D32" s="16" t="s">
        <v>44</v>
      </c>
      <c r="E32" s="6" t="s">
        <v>48</v>
      </c>
      <c r="F32" s="13">
        <v>32266</v>
      </c>
    </row>
    <row r="33" spans="2:6" x14ac:dyDescent="0.3">
      <c r="B33" s="101"/>
      <c r="C33" s="113"/>
      <c r="D33" s="16" t="s">
        <v>49</v>
      </c>
      <c r="E33" s="6" t="s">
        <v>50</v>
      </c>
      <c r="F33" s="13">
        <v>33927</v>
      </c>
    </row>
    <row r="34" spans="2:6" x14ac:dyDescent="0.3">
      <c r="B34" s="101"/>
      <c r="C34" s="113"/>
      <c r="D34" s="16" t="s">
        <v>49</v>
      </c>
      <c r="E34" s="6" t="s">
        <v>19</v>
      </c>
      <c r="F34" s="13">
        <v>6023</v>
      </c>
    </row>
    <row r="35" spans="2:6" x14ac:dyDescent="0.3">
      <c r="B35" s="101"/>
      <c r="C35" s="113"/>
      <c r="D35" s="16" t="s">
        <v>14</v>
      </c>
      <c r="E35" s="6" t="s">
        <v>51</v>
      </c>
      <c r="F35" s="13">
        <v>20265</v>
      </c>
    </row>
    <row r="36" spans="2:6" x14ac:dyDescent="0.3">
      <c r="B36" s="101"/>
      <c r="C36" s="113"/>
      <c r="D36" s="16" t="s">
        <v>14</v>
      </c>
      <c r="E36" s="6" t="s">
        <v>52</v>
      </c>
      <c r="F36" s="13">
        <v>17252</v>
      </c>
    </row>
    <row r="37" spans="2:6" s="12" customFormat="1" x14ac:dyDescent="0.3">
      <c r="B37" s="101"/>
      <c r="C37" s="113"/>
      <c r="D37" s="14" t="s">
        <v>53</v>
      </c>
      <c r="E37" s="14"/>
      <c r="F37" s="15">
        <f>SUM(F29:F36)</f>
        <v>215093</v>
      </c>
    </row>
    <row r="38" spans="2:6" s="12" customFormat="1" ht="100.8" x14ac:dyDescent="0.3">
      <c r="B38" s="101"/>
      <c r="C38" s="17" t="s">
        <v>54</v>
      </c>
      <c r="D38" s="16" t="s">
        <v>18</v>
      </c>
      <c r="E38" s="16" t="s">
        <v>55</v>
      </c>
      <c r="F38" s="13">
        <v>2000</v>
      </c>
    </row>
    <row r="39" spans="2:6" ht="14.4" customHeight="1" x14ac:dyDescent="0.3">
      <c r="B39" s="101"/>
      <c r="C39" s="18" t="s">
        <v>56</v>
      </c>
      <c r="D39" s="19"/>
      <c r="E39" s="118" t="s">
        <v>57</v>
      </c>
      <c r="F39" s="13">
        <v>7050</v>
      </c>
    </row>
    <row r="40" spans="2:6" ht="28.8" x14ac:dyDescent="0.3">
      <c r="B40" s="101"/>
      <c r="C40" s="17" t="s">
        <v>58</v>
      </c>
      <c r="D40" s="19"/>
      <c r="E40" s="118"/>
      <c r="F40" s="20"/>
    </row>
    <row r="41" spans="2:6" ht="144" x14ac:dyDescent="0.3">
      <c r="B41" s="101"/>
      <c r="C41" s="17" t="s">
        <v>59</v>
      </c>
      <c r="D41" s="21" t="s">
        <v>24</v>
      </c>
      <c r="E41" s="21" t="s">
        <v>25</v>
      </c>
      <c r="F41" s="13">
        <v>3812</v>
      </c>
    </row>
    <row r="42" spans="2:6" s="23" customFormat="1" x14ac:dyDescent="0.3">
      <c r="B42" s="114" t="s">
        <v>60</v>
      </c>
      <c r="C42" s="114"/>
      <c r="D42" s="114"/>
      <c r="E42" s="114"/>
      <c r="F42" s="22">
        <f>F28+F20+F39+F41+F37+F38</f>
        <v>392755</v>
      </c>
    </row>
    <row r="43" spans="2:6" s="23" customFormat="1" x14ac:dyDescent="0.3">
      <c r="B43" s="24"/>
      <c r="C43" s="24"/>
      <c r="D43" s="24"/>
      <c r="E43" s="24"/>
      <c r="F43" s="25"/>
    </row>
    <row r="44" spans="2:6" s="23" customFormat="1" ht="14.4" customHeight="1" x14ac:dyDescent="0.3">
      <c r="B44" s="100" t="s">
        <v>61</v>
      </c>
      <c r="C44" s="100"/>
      <c r="D44" s="100"/>
      <c r="E44" s="100"/>
      <c r="F44" s="100"/>
    </row>
    <row r="45" spans="2:6" ht="14.4" customHeight="1" x14ac:dyDescent="0.3">
      <c r="B45" s="101" t="s">
        <v>61</v>
      </c>
      <c r="C45" s="109" t="s">
        <v>10</v>
      </c>
      <c r="D45" s="115" t="s">
        <v>62</v>
      </c>
      <c r="E45" s="26" t="s">
        <v>63</v>
      </c>
      <c r="F45" s="27">
        <v>12000</v>
      </c>
    </row>
    <row r="46" spans="2:6" x14ac:dyDescent="0.3">
      <c r="B46" s="101"/>
      <c r="C46" s="109"/>
      <c r="D46" s="115"/>
      <c r="E46" s="26" t="s">
        <v>64</v>
      </c>
      <c r="F46" s="27">
        <v>3000</v>
      </c>
    </row>
    <row r="47" spans="2:6" x14ac:dyDescent="0.3">
      <c r="B47" s="101"/>
      <c r="C47" s="109"/>
      <c r="D47" s="26" t="s">
        <v>65</v>
      </c>
      <c r="E47" s="26" t="s">
        <v>66</v>
      </c>
      <c r="F47" s="27">
        <v>4000</v>
      </c>
    </row>
    <row r="48" spans="2:6" x14ac:dyDescent="0.3">
      <c r="B48" s="101"/>
      <c r="C48" s="109"/>
      <c r="D48" s="26" t="s">
        <v>67</v>
      </c>
      <c r="E48" s="26" t="s">
        <v>68</v>
      </c>
      <c r="F48" s="27">
        <v>6000</v>
      </c>
    </row>
    <row r="49" spans="2:6" x14ac:dyDescent="0.3">
      <c r="B49" s="101"/>
      <c r="C49" s="109"/>
      <c r="D49" s="26" t="s">
        <v>69</v>
      </c>
      <c r="E49" s="26" t="s">
        <v>70</v>
      </c>
      <c r="F49" s="27">
        <v>11500</v>
      </c>
    </row>
    <row r="50" spans="2:6" x14ac:dyDescent="0.3">
      <c r="B50" s="101"/>
      <c r="C50" s="109"/>
      <c r="D50" s="26" t="s">
        <v>71</v>
      </c>
      <c r="E50" s="26" t="s">
        <v>72</v>
      </c>
      <c r="F50" s="27">
        <v>6000</v>
      </c>
    </row>
    <row r="51" spans="2:6" x14ac:dyDescent="0.3">
      <c r="B51" s="101"/>
      <c r="C51" s="109"/>
      <c r="D51" s="26" t="s">
        <v>73</v>
      </c>
      <c r="E51" s="26" t="s">
        <v>74</v>
      </c>
      <c r="F51" s="27">
        <v>13200</v>
      </c>
    </row>
    <row r="52" spans="2:6" x14ac:dyDescent="0.3">
      <c r="B52" s="101"/>
      <c r="C52" s="109"/>
      <c r="D52" s="26" t="s">
        <v>75</v>
      </c>
      <c r="E52" s="26" t="s">
        <v>76</v>
      </c>
      <c r="F52" s="27">
        <v>8000</v>
      </c>
    </row>
    <row r="53" spans="2:6" x14ac:dyDescent="0.3">
      <c r="B53" s="101"/>
      <c r="C53" s="109"/>
      <c r="D53" s="26" t="s">
        <v>77</v>
      </c>
      <c r="E53" s="26" t="s">
        <v>78</v>
      </c>
      <c r="F53" s="27">
        <v>9500</v>
      </c>
    </row>
    <row r="54" spans="2:6" x14ac:dyDescent="0.3">
      <c r="B54" s="101"/>
      <c r="C54" s="109"/>
      <c r="D54" s="28" t="s">
        <v>79</v>
      </c>
      <c r="E54" s="26" t="s">
        <v>80</v>
      </c>
      <c r="F54" s="27">
        <v>9500</v>
      </c>
    </row>
    <row r="55" spans="2:6" x14ac:dyDescent="0.3">
      <c r="B55" s="101"/>
      <c r="C55" s="109"/>
      <c r="D55" s="115" t="s">
        <v>81</v>
      </c>
      <c r="E55" s="26" t="s">
        <v>82</v>
      </c>
      <c r="F55" s="27">
        <v>14500</v>
      </c>
    </row>
    <row r="56" spans="2:6" x14ac:dyDescent="0.3">
      <c r="B56" s="101"/>
      <c r="C56" s="109"/>
      <c r="D56" s="115"/>
      <c r="E56" s="26" t="s">
        <v>83</v>
      </c>
      <c r="F56" s="27">
        <v>7000</v>
      </c>
    </row>
    <row r="57" spans="2:6" x14ac:dyDescent="0.3">
      <c r="B57" s="101"/>
      <c r="C57" s="109"/>
      <c r="D57" s="26" t="s">
        <v>67</v>
      </c>
      <c r="E57" s="26" t="s">
        <v>84</v>
      </c>
      <c r="F57" s="27">
        <v>5800</v>
      </c>
    </row>
    <row r="58" spans="2:6" s="12" customFormat="1" x14ac:dyDescent="0.3">
      <c r="B58" s="101"/>
      <c r="C58" s="109"/>
      <c r="D58" s="10" t="s">
        <v>31</v>
      </c>
      <c r="E58" s="10"/>
      <c r="F58" s="11">
        <f>SUM(F45:F57)</f>
        <v>110000</v>
      </c>
    </row>
    <row r="59" spans="2:6" ht="14.4" customHeight="1" x14ac:dyDescent="0.3">
      <c r="B59" s="101"/>
      <c r="C59" s="109" t="s">
        <v>32</v>
      </c>
      <c r="D59" s="29" t="s">
        <v>67</v>
      </c>
      <c r="E59" s="29" t="s">
        <v>85</v>
      </c>
      <c r="F59" s="27">
        <v>4000</v>
      </c>
    </row>
    <row r="60" spans="2:6" x14ac:dyDescent="0.3">
      <c r="B60" s="101"/>
      <c r="C60" s="109"/>
      <c r="D60" s="29" t="s">
        <v>69</v>
      </c>
      <c r="E60" s="29" t="s">
        <v>86</v>
      </c>
      <c r="F60" s="27">
        <v>6000</v>
      </c>
    </row>
    <row r="61" spans="2:6" x14ac:dyDescent="0.3">
      <c r="B61" s="101"/>
      <c r="C61" s="109"/>
      <c r="D61" s="29" t="s">
        <v>73</v>
      </c>
      <c r="E61" s="29" t="s">
        <v>87</v>
      </c>
      <c r="F61" s="27">
        <v>6000</v>
      </c>
    </row>
    <row r="62" spans="2:6" x14ac:dyDescent="0.3">
      <c r="B62" s="101"/>
      <c r="C62" s="109"/>
      <c r="D62" s="29" t="s">
        <v>75</v>
      </c>
      <c r="E62" s="29" t="s">
        <v>88</v>
      </c>
      <c r="F62" s="27">
        <v>4000</v>
      </c>
    </row>
    <row r="63" spans="2:6" x14ac:dyDescent="0.3">
      <c r="B63" s="101"/>
      <c r="C63" s="109"/>
      <c r="D63" s="108" t="s">
        <v>77</v>
      </c>
      <c r="E63" s="29" t="s">
        <v>89</v>
      </c>
      <c r="F63" s="27">
        <v>4500</v>
      </c>
    </row>
    <row r="64" spans="2:6" x14ac:dyDescent="0.3">
      <c r="B64" s="101"/>
      <c r="C64" s="109"/>
      <c r="D64" s="108"/>
      <c r="E64" s="29" t="s">
        <v>90</v>
      </c>
      <c r="F64" s="27">
        <v>4500</v>
      </c>
    </row>
    <row r="65" spans="2:6" x14ac:dyDescent="0.3">
      <c r="B65" s="101"/>
      <c r="C65" s="109"/>
      <c r="D65" s="108" t="s">
        <v>79</v>
      </c>
      <c r="E65" s="29" t="s">
        <v>91</v>
      </c>
      <c r="F65" s="27">
        <v>6000</v>
      </c>
    </row>
    <row r="66" spans="2:6" x14ac:dyDescent="0.3">
      <c r="B66" s="101"/>
      <c r="C66" s="109"/>
      <c r="D66" s="108"/>
      <c r="E66" s="29" t="s">
        <v>92</v>
      </c>
      <c r="F66" s="27">
        <v>7000</v>
      </c>
    </row>
    <row r="67" spans="2:6" x14ac:dyDescent="0.3">
      <c r="B67" s="101"/>
      <c r="C67" s="109"/>
      <c r="D67" s="108" t="s">
        <v>93</v>
      </c>
      <c r="E67" s="29" t="s">
        <v>94</v>
      </c>
      <c r="F67" s="27">
        <v>5000</v>
      </c>
    </row>
    <row r="68" spans="2:6" x14ac:dyDescent="0.3">
      <c r="B68" s="101"/>
      <c r="C68" s="109"/>
      <c r="D68" s="108"/>
      <c r="E68" s="29" t="s">
        <v>95</v>
      </c>
      <c r="F68" s="27">
        <v>4500</v>
      </c>
    </row>
    <row r="69" spans="2:6" x14ac:dyDescent="0.3">
      <c r="B69" s="101"/>
      <c r="C69" s="109"/>
      <c r="D69" s="108"/>
      <c r="E69" s="29" t="s">
        <v>96</v>
      </c>
      <c r="F69" s="27">
        <v>5000</v>
      </c>
    </row>
    <row r="70" spans="2:6" x14ac:dyDescent="0.3">
      <c r="B70" s="101"/>
      <c r="C70" s="109"/>
      <c r="D70" s="108" t="s">
        <v>97</v>
      </c>
      <c r="E70" s="29" t="s">
        <v>98</v>
      </c>
      <c r="F70" s="27">
        <v>12000</v>
      </c>
    </row>
    <row r="71" spans="2:6" x14ac:dyDescent="0.3">
      <c r="B71" s="101"/>
      <c r="C71" s="109"/>
      <c r="D71" s="108"/>
      <c r="E71" s="29" t="s">
        <v>99</v>
      </c>
      <c r="F71" s="27">
        <v>5000</v>
      </c>
    </row>
    <row r="72" spans="2:6" x14ac:dyDescent="0.3">
      <c r="B72" s="101"/>
      <c r="C72" s="109"/>
      <c r="D72" s="108"/>
      <c r="E72" s="29" t="s">
        <v>100</v>
      </c>
      <c r="F72" s="27">
        <v>4500</v>
      </c>
    </row>
    <row r="73" spans="2:6" x14ac:dyDescent="0.3">
      <c r="B73" s="101"/>
      <c r="C73" s="109"/>
      <c r="D73" s="108" t="s">
        <v>101</v>
      </c>
      <c r="E73" s="29" t="s">
        <v>102</v>
      </c>
      <c r="F73" s="27">
        <v>4000</v>
      </c>
    </row>
    <row r="74" spans="2:6" x14ac:dyDescent="0.3">
      <c r="B74" s="101"/>
      <c r="C74" s="109"/>
      <c r="D74" s="108"/>
      <c r="E74" s="29" t="s">
        <v>103</v>
      </c>
      <c r="F74" s="27">
        <v>4000</v>
      </c>
    </row>
    <row r="75" spans="2:6" s="12" customFormat="1" x14ac:dyDescent="0.3">
      <c r="B75" s="101"/>
      <c r="C75" s="109"/>
      <c r="D75" s="14" t="s">
        <v>42</v>
      </c>
      <c r="E75" s="14"/>
      <c r="F75" s="15">
        <f>SUM(F59:F74)</f>
        <v>86000</v>
      </c>
    </row>
    <row r="76" spans="2:6" s="12" customFormat="1" x14ac:dyDescent="0.3">
      <c r="B76" s="101"/>
      <c r="C76" s="109" t="s">
        <v>104</v>
      </c>
      <c r="D76" s="28" t="s">
        <v>93</v>
      </c>
      <c r="E76" s="26" t="s">
        <v>45</v>
      </c>
      <c r="F76" s="27">
        <v>20400</v>
      </c>
    </row>
    <row r="77" spans="2:6" s="12" customFormat="1" x14ac:dyDescent="0.3">
      <c r="B77" s="101"/>
      <c r="C77" s="109"/>
      <c r="D77" s="28" t="s">
        <v>105</v>
      </c>
      <c r="E77" s="26" t="s">
        <v>106</v>
      </c>
      <c r="F77" s="27">
        <v>6000</v>
      </c>
    </row>
    <row r="78" spans="2:6" s="12" customFormat="1" x14ac:dyDescent="0.3">
      <c r="B78" s="101"/>
      <c r="C78" s="109"/>
      <c r="D78" s="28" t="s">
        <v>77</v>
      </c>
      <c r="E78" s="26" t="s">
        <v>107</v>
      </c>
      <c r="F78" s="27">
        <v>3600</v>
      </c>
    </row>
    <row r="79" spans="2:6" s="23" customFormat="1" x14ac:dyDescent="0.3">
      <c r="B79" s="101"/>
      <c r="C79" s="110" t="s">
        <v>108</v>
      </c>
      <c r="D79" s="14" t="s">
        <v>109</v>
      </c>
      <c r="E79" s="14"/>
      <c r="F79" s="15">
        <f>SUM(F76:F78)</f>
        <v>30000</v>
      </c>
    </row>
    <row r="80" spans="2:6" s="23" customFormat="1" x14ac:dyDescent="0.3">
      <c r="B80" s="101"/>
      <c r="C80" s="111"/>
      <c r="D80" s="28" t="s">
        <v>24</v>
      </c>
      <c r="E80" s="26" t="s">
        <v>25</v>
      </c>
      <c r="F80" s="28">
        <v>2943</v>
      </c>
    </row>
    <row r="81" spans="2:6" s="23" customFormat="1" x14ac:dyDescent="0.3">
      <c r="B81" s="101"/>
      <c r="C81" s="111"/>
      <c r="D81" s="28" t="s">
        <v>26</v>
      </c>
      <c r="E81" s="26" t="s">
        <v>110</v>
      </c>
      <c r="F81" s="28">
        <v>1044</v>
      </c>
    </row>
    <row r="82" spans="2:6" s="23" customFormat="1" x14ac:dyDescent="0.3">
      <c r="B82" s="101"/>
      <c r="C82" s="111"/>
      <c r="D82" s="28"/>
      <c r="E82" s="26" t="s">
        <v>27</v>
      </c>
      <c r="F82" s="28">
        <v>24620</v>
      </c>
    </row>
    <row r="83" spans="2:6" s="23" customFormat="1" x14ac:dyDescent="0.3">
      <c r="B83" s="101"/>
      <c r="C83" s="111"/>
      <c r="D83" s="28"/>
      <c r="E83" s="26" t="s">
        <v>111</v>
      </c>
      <c r="F83" s="28">
        <v>11913</v>
      </c>
    </row>
    <row r="84" spans="2:6" x14ac:dyDescent="0.3">
      <c r="B84" s="101"/>
      <c r="C84" s="112"/>
      <c r="D84" s="28"/>
      <c r="E84" s="26" t="s">
        <v>30</v>
      </c>
      <c r="F84" s="28">
        <v>14267</v>
      </c>
    </row>
    <row r="85" spans="2:6" x14ac:dyDescent="0.3">
      <c r="B85" s="101"/>
      <c r="C85" s="30"/>
      <c r="D85" s="14" t="s">
        <v>112</v>
      </c>
      <c r="E85" s="14"/>
      <c r="F85" s="15">
        <f>SUM(F80:F84)</f>
        <v>54787</v>
      </c>
    </row>
    <row r="86" spans="2:6" ht="15" customHeight="1" x14ac:dyDescent="0.3">
      <c r="B86" s="101"/>
      <c r="C86" s="113" t="s">
        <v>113</v>
      </c>
      <c r="D86" s="31" t="s">
        <v>114</v>
      </c>
      <c r="E86" s="32" t="s">
        <v>115</v>
      </c>
      <c r="F86" s="33">
        <v>10171</v>
      </c>
    </row>
    <row r="87" spans="2:6" x14ac:dyDescent="0.3">
      <c r="B87" s="101"/>
      <c r="C87" s="113"/>
      <c r="D87" s="107" t="s">
        <v>116</v>
      </c>
      <c r="E87" s="34" t="s">
        <v>117</v>
      </c>
      <c r="F87" s="33">
        <v>1155</v>
      </c>
    </row>
    <row r="88" spans="2:6" s="1" customFormat="1" x14ac:dyDescent="0.3">
      <c r="B88" s="101"/>
      <c r="C88" s="113"/>
      <c r="D88" s="107"/>
      <c r="E88" s="32" t="s">
        <v>41</v>
      </c>
      <c r="F88" s="33">
        <v>3490</v>
      </c>
    </row>
    <row r="89" spans="2:6" ht="15" customHeight="1" x14ac:dyDescent="0.3">
      <c r="B89" s="101"/>
      <c r="C89" s="113"/>
      <c r="D89" s="107" t="s">
        <v>44</v>
      </c>
      <c r="E89" s="32" t="s">
        <v>118</v>
      </c>
      <c r="F89" s="33">
        <v>5545</v>
      </c>
    </row>
    <row r="90" spans="2:6" ht="15" customHeight="1" x14ac:dyDescent="0.3">
      <c r="B90" s="101"/>
      <c r="C90" s="113"/>
      <c r="D90" s="107"/>
      <c r="E90" s="35" t="s">
        <v>119</v>
      </c>
      <c r="F90" s="33">
        <v>67500</v>
      </c>
    </row>
    <row r="91" spans="2:6" ht="16.5" customHeight="1" x14ac:dyDescent="0.3">
      <c r="B91" s="101"/>
      <c r="C91" s="113"/>
      <c r="D91" s="107" t="s">
        <v>120</v>
      </c>
      <c r="E91" s="32" t="s">
        <v>121</v>
      </c>
      <c r="F91" s="33">
        <v>1500</v>
      </c>
    </row>
    <row r="92" spans="2:6" ht="16.5" customHeight="1" x14ac:dyDescent="0.3">
      <c r="B92" s="101"/>
      <c r="C92" s="113"/>
      <c r="D92" s="107"/>
      <c r="E92" s="32" t="s">
        <v>122</v>
      </c>
      <c r="F92" s="33">
        <v>7707</v>
      </c>
    </row>
    <row r="93" spans="2:6" ht="16.5" customHeight="1" x14ac:dyDescent="0.3">
      <c r="B93" s="101"/>
      <c r="C93" s="113"/>
      <c r="D93" s="107"/>
      <c r="E93" s="35" t="s">
        <v>123</v>
      </c>
      <c r="F93" s="33">
        <v>1500</v>
      </c>
    </row>
    <row r="94" spans="2:6" ht="16.5" customHeight="1" x14ac:dyDescent="0.3">
      <c r="B94" s="101"/>
      <c r="C94" s="113"/>
      <c r="D94" s="107"/>
      <c r="E94" s="32" t="s">
        <v>124</v>
      </c>
      <c r="F94" s="33">
        <v>3656</v>
      </c>
    </row>
    <row r="95" spans="2:6" ht="16.5" customHeight="1" x14ac:dyDescent="0.3">
      <c r="B95" s="101"/>
      <c r="C95" s="113"/>
      <c r="D95" s="107"/>
      <c r="E95" s="32" t="s">
        <v>125</v>
      </c>
      <c r="F95" s="33">
        <v>2950</v>
      </c>
    </row>
    <row r="96" spans="2:6" ht="16.5" customHeight="1" x14ac:dyDescent="0.3">
      <c r="B96" s="101"/>
      <c r="C96" s="113"/>
      <c r="D96" s="107" t="s">
        <v>18</v>
      </c>
      <c r="E96" s="32" t="s">
        <v>20</v>
      </c>
      <c r="F96" s="33">
        <v>8680</v>
      </c>
    </row>
    <row r="97" spans="2:9" ht="16.5" customHeight="1" x14ac:dyDescent="0.3">
      <c r="B97" s="101"/>
      <c r="C97" s="113"/>
      <c r="D97" s="107"/>
      <c r="E97" s="32" t="s">
        <v>50</v>
      </c>
      <c r="F97" s="33">
        <v>3325</v>
      </c>
    </row>
    <row r="98" spans="2:9" s="12" customFormat="1" ht="15" customHeight="1" x14ac:dyDescent="0.3">
      <c r="B98" s="101"/>
      <c r="C98" s="113"/>
      <c r="D98" s="107"/>
      <c r="E98" s="32" t="s">
        <v>19</v>
      </c>
      <c r="F98" s="33">
        <v>3947</v>
      </c>
    </row>
    <row r="99" spans="2:9" ht="28.8" customHeight="1" x14ac:dyDescent="0.3">
      <c r="B99" s="101"/>
      <c r="C99" s="113"/>
      <c r="D99" s="107"/>
      <c r="E99" s="32" t="s">
        <v>126</v>
      </c>
      <c r="F99" s="33">
        <v>7181</v>
      </c>
    </row>
    <row r="100" spans="2:9" x14ac:dyDescent="0.3">
      <c r="B100" s="101"/>
      <c r="C100" s="113"/>
      <c r="D100" s="107" t="s">
        <v>127</v>
      </c>
      <c r="E100" s="32" t="s">
        <v>128</v>
      </c>
      <c r="F100" s="33">
        <v>4250</v>
      </c>
    </row>
    <row r="101" spans="2:9" x14ac:dyDescent="0.3">
      <c r="B101" s="101"/>
      <c r="C101" s="113"/>
      <c r="D101" s="107"/>
      <c r="E101" s="32" t="s">
        <v>36</v>
      </c>
      <c r="F101" s="33">
        <v>10529</v>
      </c>
    </row>
    <row r="102" spans="2:9" x14ac:dyDescent="0.3">
      <c r="B102" s="101"/>
      <c r="C102" s="113"/>
      <c r="D102" s="107"/>
      <c r="E102" s="32" t="s">
        <v>17</v>
      </c>
      <c r="F102" s="33">
        <v>13993</v>
      </c>
    </row>
    <row r="103" spans="2:9" x14ac:dyDescent="0.3">
      <c r="B103" s="101"/>
      <c r="C103" s="113"/>
      <c r="D103" s="107" t="s">
        <v>14</v>
      </c>
      <c r="E103" s="32" t="s">
        <v>129</v>
      </c>
      <c r="F103" s="33">
        <v>500</v>
      </c>
    </row>
    <row r="104" spans="2:9" x14ac:dyDescent="0.3">
      <c r="B104" s="101"/>
      <c r="C104" s="113"/>
      <c r="D104" s="107"/>
      <c r="E104" s="32" t="s">
        <v>130</v>
      </c>
      <c r="F104" s="33">
        <v>3090</v>
      </c>
    </row>
    <row r="105" spans="2:9" x14ac:dyDescent="0.3">
      <c r="B105" s="101"/>
      <c r="C105" s="113"/>
      <c r="D105" s="107"/>
      <c r="E105" s="32" t="s">
        <v>51</v>
      </c>
      <c r="F105" s="33">
        <v>6350</v>
      </c>
    </row>
    <row r="106" spans="2:9" x14ac:dyDescent="0.3">
      <c r="B106" s="101"/>
      <c r="C106" s="113"/>
      <c r="D106" s="107"/>
      <c r="E106" s="32" t="s">
        <v>35</v>
      </c>
      <c r="F106" s="33">
        <v>5606</v>
      </c>
    </row>
    <row r="107" spans="2:9" s="12" customFormat="1" x14ac:dyDescent="0.3">
      <c r="B107" s="101"/>
      <c r="C107" s="113"/>
      <c r="D107" s="107"/>
      <c r="E107" s="32" t="s">
        <v>52</v>
      </c>
      <c r="F107" s="33">
        <v>945</v>
      </c>
      <c r="G107" s="36"/>
    </row>
    <row r="108" spans="2:9" ht="28.8" customHeight="1" x14ac:dyDescent="0.3">
      <c r="B108" s="101"/>
      <c r="C108" s="113"/>
      <c r="D108" s="107"/>
      <c r="E108" s="32" t="s">
        <v>131</v>
      </c>
      <c r="F108" s="33">
        <v>5105</v>
      </c>
      <c r="I108" s="37"/>
    </row>
    <row r="109" spans="2:9" x14ac:dyDescent="0.3">
      <c r="B109" s="101"/>
      <c r="C109" s="113"/>
      <c r="D109" s="107" t="s">
        <v>132</v>
      </c>
      <c r="E109" s="32" t="s">
        <v>133</v>
      </c>
      <c r="F109" s="33">
        <v>600</v>
      </c>
      <c r="I109" s="37"/>
    </row>
    <row r="110" spans="2:9" x14ac:dyDescent="0.3">
      <c r="B110" s="101"/>
      <c r="C110" s="113"/>
      <c r="D110" s="107"/>
      <c r="E110" s="32" t="s">
        <v>134</v>
      </c>
      <c r="F110" s="33">
        <v>1250</v>
      </c>
      <c r="I110" s="37"/>
    </row>
    <row r="111" spans="2:9" x14ac:dyDescent="0.3">
      <c r="B111" s="101"/>
      <c r="C111" s="113"/>
      <c r="D111" s="107"/>
      <c r="E111" s="34" t="s">
        <v>135</v>
      </c>
      <c r="F111" s="33">
        <v>380</v>
      </c>
    </row>
    <row r="112" spans="2:9" x14ac:dyDescent="0.3">
      <c r="B112" s="101"/>
      <c r="C112" s="113"/>
      <c r="D112" s="107" t="s">
        <v>136</v>
      </c>
      <c r="E112" s="32" t="s">
        <v>137</v>
      </c>
      <c r="F112" s="33">
        <v>4749</v>
      </c>
    </row>
    <row r="113" spans="2:6" x14ac:dyDescent="0.3">
      <c r="B113" s="101"/>
      <c r="C113" s="113"/>
      <c r="D113" s="107"/>
      <c r="E113" s="32" t="s">
        <v>138</v>
      </c>
      <c r="F113" s="33">
        <v>11320</v>
      </c>
    </row>
    <row r="114" spans="2:6" x14ac:dyDescent="0.3">
      <c r="B114" s="101"/>
      <c r="C114" s="113"/>
      <c r="D114" s="107"/>
      <c r="E114" s="32" t="s">
        <v>139</v>
      </c>
      <c r="F114" s="33">
        <v>3026</v>
      </c>
    </row>
    <row r="115" spans="2:6" ht="16.5" customHeight="1" x14ac:dyDescent="0.3">
      <c r="B115" s="101"/>
      <c r="C115" s="30"/>
      <c r="D115" s="14" t="s">
        <v>140</v>
      </c>
      <c r="E115" s="14"/>
      <c r="F115" s="15">
        <f>SUM(F86:F114)</f>
        <v>200000</v>
      </c>
    </row>
    <row r="116" spans="2:6" ht="16.5" customHeight="1" x14ac:dyDescent="0.3">
      <c r="B116" s="101"/>
      <c r="C116" s="92" t="s">
        <v>141</v>
      </c>
      <c r="D116" s="93" t="s">
        <v>114</v>
      </c>
      <c r="E116" s="26" t="s">
        <v>142</v>
      </c>
      <c r="F116" s="38">
        <v>1350</v>
      </c>
    </row>
    <row r="117" spans="2:6" s="12" customFormat="1" x14ac:dyDescent="0.3">
      <c r="B117" s="101"/>
      <c r="C117" s="93"/>
      <c r="D117" s="93"/>
      <c r="E117" s="26" t="s">
        <v>143</v>
      </c>
      <c r="F117" s="38">
        <v>900</v>
      </c>
    </row>
    <row r="118" spans="2:6" ht="14.4" customHeight="1" x14ac:dyDescent="0.3">
      <c r="B118" s="101"/>
      <c r="C118" s="93"/>
      <c r="D118" s="39" t="s">
        <v>116</v>
      </c>
      <c r="E118" s="40" t="s">
        <v>144</v>
      </c>
      <c r="F118" s="38">
        <v>600</v>
      </c>
    </row>
    <row r="119" spans="2:6" x14ac:dyDescent="0.3">
      <c r="B119" s="101"/>
      <c r="C119" s="93"/>
      <c r="D119" s="39" t="s">
        <v>44</v>
      </c>
      <c r="E119" s="40" t="s">
        <v>46</v>
      </c>
      <c r="F119" s="38">
        <v>150</v>
      </c>
    </row>
    <row r="120" spans="2:6" x14ac:dyDescent="0.3">
      <c r="B120" s="101"/>
      <c r="C120" s="93"/>
      <c r="D120" s="39" t="s">
        <v>26</v>
      </c>
      <c r="E120" s="40" t="s">
        <v>27</v>
      </c>
      <c r="F120" s="38">
        <v>300</v>
      </c>
    </row>
    <row r="121" spans="2:6" x14ac:dyDescent="0.3">
      <c r="B121" s="101"/>
      <c r="C121" s="93"/>
      <c r="D121" s="93" t="s">
        <v>24</v>
      </c>
      <c r="E121" s="40" t="s">
        <v>25</v>
      </c>
      <c r="F121" s="38">
        <v>2400</v>
      </c>
    </row>
    <row r="122" spans="2:6" x14ac:dyDescent="0.3">
      <c r="B122" s="101"/>
      <c r="C122" s="93"/>
      <c r="D122" s="93"/>
      <c r="E122" s="40" t="s">
        <v>145</v>
      </c>
      <c r="F122" s="38">
        <v>150</v>
      </c>
    </row>
    <row r="123" spans="2:6" x14ac:dyDescent="0.3">
      <c r="B123" s="101"/>
      <c r="C123" s="93"/>
      <c r="D123" s="39" t="s">
        <v>21</v>
      </c>
      <c r="E123" s="40" t="s">
        <v>146</v>
      </c>
      <c r="F123" s="38">
        <v>900</v>
      </c>
    </row>
    <row r="124" spans="2:6" x14ac:dyDescent="0.3">
      <c r="B124" s="101"/>
      <c r="C124" s="93"/>
      <c r="D124" s="39" t="s">
        <v>120</v>
      </c>
      <c r="E124" s="40" t="s">
        <v>122</v>
      </c>
      <c r="F124" s="38">
        <v>1050</v>
      </c>
    </row>
    <row r="125" spans="2:6" x14ac:dyDescent="0.3">
      <c r="B125" s="101"/>
      <c r="C125" s="93"/>
      <c r="D125" s="39" t="s">
        <v>18</v>
      </c>
      <c r="E125" s="40" t="s">
        <v>19</v>
      </c>
      <c r="F125" s="38">
        <v>300</v>
      </c>
    </row>
    <row r="126" spans="2:6" ht="15.75" customHeight="1" x14ac:dyDescent="0.3">
      <c r="B126" s="101"/>
      <c r="C126" s="93"/>
      <c r="D126" s="93" t="s">
        <v>127</v>
      </c>
      <c r="E126" s="40" t="s">
        <v>128</v>
      </c>
      <c r="F126" s="38">
        <v>1950</v>
      </c>
    </row>
    <row r="127" spans="2:6" s="12" customFormat="1" ht="16.5" customHeight="1" x14ac:dyDescent="0.3">
      <c r="B127" s="101"/>
      <c r="C127" s="93"/>
      <c r="D127" s="93"/>
      <c r="E127" s="40" t="s">
        <v>36</v>
      </c>
      <c r="F127" s="38">
        <v>1500</v>
      </c>
    </row>
    <row r="128" spans="2:6" x14ac:dyDescent="0.3">
      <c r="B128" s="101"/>
      <c r="C128" s="93"/>
      <c r="D128" s="93" t="s">
        <v>136</v>
      </c>
      <c r="E128" s="40" t="s">
        <v>137</v>
      </c>
      <c r="F128" s="38">
        <v>1050</v>
      </c>
    </row>
    <row r="129" spans="2:6" x14ac:dyDescent="0.3">
      <c r="B129" s="101"/>
      <c r="C129" s="93"/>
      <c r="D129" s="93"/>
      <c r="E129" s="40" t="s">
        <v>138</v>
      </c>
      <c r="F129" s="38">
        <v>1800</v>
      </c>
    </row>
    <row r="130" spans="2:6" x14ac:dyDescent="0.3">
      <c r="B130" s="41"/>
      <c r="C130" s="42"/>
      <c r="D130" s="14" t="s">
        <v>147</v>
      </c>
      <c r="E130" s="14"/>
      <c r="F130" s="15">
        <f>SUM(F116:F129)</f>
        <v>14400</v>
      </c>
    </row>
    <row r="131" spans="2:6" x14ac:dyDescent="0.3">
      <c r="B131" s="100" t="s">
        <v>148</v>
      </c>
      <c r="C131" s="100"/>
      <c r="D131" s="100"/>
      <c r="E131" s="100"/>
      <c r="F131" s="43">
        <f>F130+F115++F85+F79+F75+F58</f>
        <v>495187</v>
      </c>
    </row>
    <row r="132" spans="2:6" ht="14.55" customHeight="1" x14ac:dyDescent="0.3">
      <c r="B132" s="44"/>
      <c r="C132" s="44"/>
      <c r="D132" s="44"/>
      <c r="E132" s="44"/>
      <c r="F132" s="44"/>
    </row>
    <row r="133" spans="2:6" ht="14.55" customHeight="1" x14ac:dyDescent="0.3">
      <c r="B133" s="98" t="s">
        <v>149</v>
      </c>
      <c r="C133" s="98"/>
      <c r="D133" s="98"/>
      <c r="E133" s="98"/>
      <c r="F133" s="98"/>
    </row>
    <row r="134" spans="2:6" ht="14.55" customHeight="1" x14ac:dyDescent="0.3">
      <c r="B134" s="4" t="s">
        <v>150</v>
      </c>
      <c r="C134" s="4" t="s">
        <v>5</v>
      </c>
      <c r="D134" s="4" t="s">
        <v>6</v>
      </c>
      <c r="E134" s="4" t="s">
        <v>7</v>
      </c>
      <c r="F134" s="5" t="s">
        <v>8</v>
      </c>
    </row>
    <row r="135" spans="2:6" x14ac:dyDescent="0.3">
      <c r="B135" s="101" t="s">
        <v>151</v>
      </c>
      <c r="C135" s="102" t="s">
        <v>152</v>
      </c>
      <c r="D135" s="45" t="s">
        <v>153</v>
      </c>
      <c r="E135" s="46" t="s">
        <v>154</v>
      </c>
      <c r="F135" s="47">
        <v>8994</v>
      </c>
    </row>
    <row r="136" spans="2:6" x14ac:dyDescent="0.3">
      <c r="B136" s="101"/>
      <c r="C136" s="102"/>
      <c r="D136" s="45" t="s">
        <v>38</v>
      </c>
      <c r="E136" s="46" t="s">
        <v>155</v>
      </c>
      <c r="F136" s="47">
        <v>7700</v>
      </c>
    </row>
    <row r="137" spans="2:6" x14ac:dyDescent="0.3">
      <c r="B137" s="101"/>
      <c r="C137" s="102"/>
      <c r="D137" s="45" t="s">
        <v>156</v>
      </c>
      <c r="E137" s="46" t="s">
        <v>157</v>
      </c>
      <c r="F137" s="47">
        <v>7349</v>
      </c>
    </row>
    <row r="138" spans="2:6" x14ac:dyDescent="0.3">
      <c r="B138" s="101"/>
      <c r="C138" s="102"/>
      <c r="D138" s="45" t="s">
        <v>158</v>
      </c>
      <c r="E138" s="46" t="s">
        <v>159</v>
      </c>
      <c r="F138" s="47">
        <v>24804</v>
      </c>
    </row>
    <row r="139" spans="2:6" x14ac:dyDescent="0.3">
      <c r="B139" s="101"/>
      <c r="C139" s="102"/>
      <c r="D139" s="45"/>
      <c r="E139" s="46" t="s">
        <v>160</v>
      </c>
      <c r="F139" s="47">
        <v>32217</v>
      </c>
    </row>
    <row r="140" spans="2:6" x14ac:dyDescent="0.3">
      <c r="B140" s="101"/>
      <c r="C140" s="102"/>
      <c r="D140" s="45" t="s">
        <v>161</v>
      </c>
      <c r="E140" s="46" t="s">
        <v>162</v>
      </c>
      <c r="F140" s="47">
        <v>6372</v>
      </c>
    </row>
    <row r="141" spans="2:6" x14ac:dyDescent="0.3">
      <c r="B141" s="101"/>
      <c r="C141" s="102"/>
      <c r="D141" s="45" t="s">
        <v>163</v>
      </c>
      <c r="E141" s="46" t="s">
        <v>164</v>
      </c>
      <c r="F141" s="47">
        <v>2257</v>
      </c>
    </row>
    <row r="142" spans="2:6" x14ac:dyDescent="0.3">
      <c r="B142" s="101"/>
      <c r="C142" s="102"/>
      <c r="D142" s="45" t="s">
        <v>165</v>
      </c>
      <c r="E142" s="46" t="s">
        <v>166</v>
      </c>
      <c r="F142" s="47">
        <v>4389</v>
      </c>
    </row>
    <row r="143" spans="2:6" x14ac:dyDescent="0.3">
      <c r="B143" s="101"/>
      <c r="C143" s="102"/>
      <c r="D143" s="45" t="s">
        <v>132</v>
      </c>
      <c r="E143" s="46" t="s">
        <v>134</v>
      </c>
      <c r="F143" s="47">
        <v>1708</v>
      </c>
    </row>
    <row r="144" spans="2:6" x14ac:dyDescent="0.3">
      <c r="B144" s="101"/>
      <c r="C144" s="102"/>
      <c r="D144" s="45" t="s">
        <v>44</v>
      </c>
      <c r="E144" s="46" t="s">
        <v>167</v>
      </c>
      <c r="F144" s="47">
        <v>6045</v>
      </c>
    </row>
    <row r="145" spans="2:6" x14ac:dyDescent="0.3">
      <c r="B145" s="101"/>
      <c r="C145" s="102"/>
      <c r="D145" s="45"/>
      <c r="E145" s="46" t="s">
        <v>118</v>
      </c>
      <c r="F145" s="47">
        <v>14211</v>
      </c>
    </row>
    <row r="146" spans="2:6" x14ac:dyDescent="0.3">
      <c r="B146" s="101"/>
      <c r="C146" s="102"/>
      <c r="D146" s="45"/>
      <c r="E146" s="46" t="s">
        <v>168</v>
      </c>
      <c r="F146" s="47">
        <v>4077</v>
      </c>
    </row>
    <row r="147" spans="2:6" ht="15" thickBot="1" x14ac:dyDescent="0.35">
      <c r="B147" s="101"/>
      <c r="C147" s="101"/>
      <c r="D147" s="48" t="s">
        <v>169</v>
      </c>
      <c r="E147" s="48"/>
      <c r="F147" s="49">
        <f>SUM(F135:F146)</f>
        <v>120123</v>
      </c>
    </row>
    <row r="148" spans="2:6" x14ac:dyDescent="0.3">
      <c r="B148" s="101"/>
      <c r="C148" s="92" t="s">
        <v>170</v>
      </c>
      <c r="D148" s="50" t="s">
        <v>44</v>
      </c>
      <c r="E148" s="46" t="s">
        <v>119</v>
      </c>
      <c r="F148" s="47">
        <v>59592</v>
      </c>
    </row>
    <row r="149" spans="2:6" x14ac:dyDescent="0.3">
      <c r="B149" s="101"/>
      <c r="C149" s="92"/>
      <c r="D149" s="51"/>
      <c r="E149" s="46" t="s">
        <v>168</v>
      </c>
      <c r="F149" s="47">
        <v>9109</v>
      </c>
    </row>
    <row r="150" spans="2:6" x14ac:dyDescent="0.3">
      <c r="B150" s="101"/>
      <c r="C150" s="92"/>
      <c r="D150" s="51"/>
      <c r="E150" s="46" t="s">
        <v>118</v>
      </c>
      <c r="F150" s="47">
        <v>28220</v>
      </c>
    </row>
    <row r="151" spans="2:6" ht="15" thickBot="1" x14ac:dyDescent="0.35">
      <c r="B151" s="101"/>
      <c r="C151" s="92"/>
      <c r="D151" s="52"/>
      <c r="E151" s="46" t="s">
        <v>167</v>
      </c>
      <c r="F151" s="47">
        <v>9159</v>
      </c>
    </row>
    <row r="152" spans="2:6" x14ac:dyDescent="0.3">
      <c r="B152" s="101"/>
      <c r="C152" s="92"/>
      <c r="D152" s="53" t="s">
        <v>14</v>
      </c>
      <c r="E152" s="46" t="s">
        <v>51</v>
      </c>
      <c r="F152" s="47">
        <v>11055</v>
      </c>
    </row>
    <row r="153" spans="2:6" ht="15" thickBot="1" x14ac:dyDescent="0.35">
      <c r="B153" s="101"/>
      <c r="C153" s="92"/>
      <c r="D153" s="52"/>
      <c r="E153" s="46" t="s">
        <v>52</v>
      </c>
      <c r="F153" s="47">
        <v>8325</v>
      </c>
    </row>
    <row r="154" spans="2:6" x14ac:dyDescent="0.3">
      <c r="B154" s="101"/>
      <c r="C154" s="92"/>
      <c r="D154" s="53" t="s">
        <v>18</v>
      </c>
      <c r="E154" s="46" t="s">
        <v>50</v>
      </c>
      <c r="F154" s="47">
        <v>17683</v>
      </c>
    </row>
    <row r="155" spans="2:6" ht="15" thickBot="1" x14ac:dyDescent="0.35">
      <c r="B155" s="101"/>
      <c r="C155" s="92"/>
      <c r="D155" s="52"/>
      <c r="E155" s="46" t="s">
        <v>19</v>
      </c>
      <c r="F155" s="47">
        <v>3060</v>
      </c>
    </row>
    <row r="156" spans="2:6" x14ac:dyDescent="0.3">
      <c r="B156" s="101"/>
      <c r="C156" s="92"/>
      <c r="D156" s="14" t="s">
        <v>171</v>
      </c>
      <c r="E156" s="14"/>
      <c r="F156" s="54">
        <f>SUM(F148:F155)</f>
        <v>146203</v>
      </c>
    </row>
    <row r="157" spans="2:6" x14ac:dyDescent="0.3">
      <c r="B157" s="101"/>
      <c r="C157" s="101" t="s">
        <v>172</v>
      </c>
      <c r="D157" s="103" t="s">
        <v>44</v>
      </c>
      <c r="E157" s="46" t="s">
        <v>119</v>
      </c>
      <c r="F157" s="47">
        <v>10625</v>
      </c>
    </row>
    <row r="158" spans="2:6" x14ac:dyDescent="0.3">
      <c r="B158" s="101"/>
      <c r="C158" s="101"/>
      <c r="D158" s="104"/>
      <c r="E158" s="46" t="s">
        <v>167</v>
      </c>
      <c r="F158" s="47">
        <v>5689</v>
      </c>
    </row>
    <row r="159" spans="2:6" x14ac:dyDescent="0.3">
      <c r="B159" s="101"/>
      <c r="C159" s="101"/>
      <c r="D159" s="104"/>
      <c r="E159" s="46" t="s">
        <v>118</v>
      </c>
      <c r="F159" s="47">
        <v>10266</v>
      </c>
    </row>
    <row r="160" spans="2:6" x14ac:dyDescent="0.3">
      <c r="B160" s="101"/>
      <c r="C160" s="101"/>
      <c r="D160" s="105"/>
      <c r="E160" s="46" t="s">
        <v>168</v>
      </c>
      <c r="F160" s="47">
        <v>8155</v>
      </c>
    </row>
    <row r="161" spans="2:6" x14ac:dyDescent="0.3">
      <c r="B161" s="101"/>
      <c r="C161" s="101"/>
      <c r="D161" s="103" t="s">
        <v>14</v>
      </c>
      <c r="E161" s="46" t="s">
        <v>51</v>
      </c>
      <c r="F161" s="47">
        <v>4764</v>
      </c>
    </row>
    <row r="162" spans="2:6" x14ac:dyDescent="0.3">
      <c r="B162" s="101"/>
      <c r="C162" s="101"/>
      <c r="D162" s="105"/>
      <c r="E162" s="46" t="s">
        <v>52</v>
      </c>
      <c r="F162" s="47">
        <v>2132</v>
      </c>
    </row>
    <row r="163" spans="2:6" x14ac:dyDescent="0.3">
      <c r="B163" s="101"/>
      <c r="C163" s="101"/>
      <c r="D163" s="103" t="s">
        <v>18</v>
      </c>
      <c r="E163" s="46" t="s">
        <v>50</v>
      </c>
      <c r="F163" s="47">
        <v>7001</v>
      </c>
    </row>
    <row r="164" spans="2:6" x14ac:dyDescent="0.3">
      <c r="B164" s="101"/>
      <c r="C164" s="101"/>
      <c r="D164" s="105"/>
      <c r="E164" s="46" t="s">
        <v>19</v>
      </c>
      <c r="F164" s="47">
        <v>1345</v>
      </c>
    </row>
    <row r="165" spans="2:6" x14ac:dyDescent="0.3">
      <c r="B165" s="101"/>
      <c r="C165" s="101"/>
      <c r="D165" s="55" t="s">
        <v>165</v>
      </c>
      <c r="E165" s="46" t="s">
        <v>173</v>
      </c>
      <c r="F165" s="47">
        <v>1200</v>
      </c>
    </row>
    <row r="166" spans="2:6" x14ac:dyDescent="0.3">
      <c r="B166" s="101"/>
      <c r="C166" s="101"/>
      <c r="D166" s="56" t="s">
        <v>174</v>
      </c>
      <c r="E166" s="56"/>
      <c r="F166" s="57">
        <f>SUM(F157:F165)</f>
        <v>51177</v>
      </c>
    </row>
    <row r="167" spans="2:6" x14ac:dyDescent="0.3">
      <c r="B167" s="101"/>
      <c r="C167" s="106" t="s">
        <v>175</v>
      </c>
      <c r="D167" s="58" t="s">
        <v>21</v>
      </c>
      <c r="E167" s="46" t="s">
        <v>176</v>
      </c>
      <c r="F167" s="47">
        <v>5977</v>
      </c>
    </row>
    <row r="168" spans="2:6" ht="19.5" customHeight="1" x14ac:dyDescent="0.3">
      <c r="B168" s="101"/>
      <c r="C168" s="106"/>
      <c r="D168" s="58"/>
      <c r="E168" s="46" t="s">
        <v>177</v>
      </c>
      <c r="F168" s="47">
        <v>23671</v>
      </c>
    </row>
    <row r="169" spans="2:6" x14ac:dyDescent="0.3">
      <c r="B169" s="101"/>
      <c r="C169" s="106"/>
      <c r="D169" s="58"/>
      <c r="E169" s="46" t="s">
        <v>178</v>
      </c>
      <c r="F169" s="47">
        <v>3962</v>
      </c>
    </row>
    <row r="170" spans="2:6" x14ac:dyDescent="0.3">
      <c r="B170" s="101"/>
      <c r="C170" s="106"/>
      <c r="D170" s="94" t="s">
        <v>26</v>
      </c>
      <c r="E170" s="46" t="s">
        <v>111</v>
      </c>
      <c r="F170" s="47">
        <v>2188</v>
      </c>
    </row>
    <row r="171" spans="2:6" x14ac:dyDescent="0.3">
      <c r="B171" s="101"/>
      <c r="C171" s="106"/>
      <c r="D171" s="94"/>
      <c r="E171" s="46" t="s">
        <v>110</v>
      </c>
      <c r="F171" s="47">
        <v>7493</v>
      </c>
    </row>
    <row r="172" spans="2:6" x14ac:dyDescent="0.3">
      <c r="B172" s="101"/>
      <c r="C172" s="106"/>
      <c r="D172" s="94"/>
      <c r="E172" s="46" t="s">
        <v>179</v>
      </c>
      <c r="F172" s="47">
        <v>3704</v>
      </c>
    </row>
    <row r="173" spans="2:6" x14ac:dyDescent="0.3">
      <c r="B173" s="101"/>
      <c r="C173" s="106"/>
      <c r="D173" s="94"/>
      <c r="E173" s="46" t="s">
        <v>180</v>
      </c>
      <c r="F173" s="47">
        <v>12564</v>
      </c>
    </row>
    <row r="174" spans="2:6" x14ac:dyDescent="0.3">
      <c r="B174" s="101"/>
      <c r="C174" s="106"/>
      <c r="D174" s="94" t="s">
        <v>24</v>
      </c>
      <c r="E174" s="46" t="s">
        <v>30</v>
      </c>
      <c r="F174" s="47">
        <v>15504</v>
      </c>
    </row>
    <row r="175" spans="2:6" x14ac:dyDescent="0.3">
      <c r="B175" s="101"/>
      <c r="C175" s="106"/>
      <c r="D175" s="94"/>
      <c r="E175" s="46" t="s">
        <v>181</v>
      </c>
      <c r="F175" s="47">
        <v>22758</v>
      </c>
    </row>
    <row r="176" spans="2:6" x14ac:dyDescent="0.3">
      <c r="B176" s="101"/>
      <c r="C176" s="92"/>
      <c r="D176" s="48" t="s">
        <v>182</v>
      </c>
      <c r="E176" s="48"/>
      <c r="F176" s="49">
        <f>SUM(F167:F175)</f>
        <v>97821</v>
      </c>
    </row>
    <row r="177" spans="2:7" x14ac:dyDescent="0.3">
      <c r="B177" s="101"/>
      <c r="C177" s="92" t="s">
        <v>183</v>
      </c>
      <c r="D177" s="46" t="s">
        <v>18</v>
      </c>
      <c r="E177" s="46" t="s">
        <v>50</v>
      </c>
      <c r="F177" s="47">
        <v>2550</v>
      </c>
    </row>
    <row r="178" spans="2:7" x14ac:dyDescent="0.3">
      <c r="B178" s="101"/>
      <c r="C178" s="92"/>
      <c r="D178" s="95" t="s">
        <v>14</v>
      </c>
      <c r="E178" s="46" t="s">
        <v>129</v>
      </c>
      <c r="F178" s="47">
        <v>300</v>
      </c>
    </row>
    <row r="179" spans="2:7" x14ac:dyDescent="0.3">
      <c r="B179" s="101"/>
      <c r="C179" s="92"/>
      <c r="D179" s="96"/>
      <c r="E179" s="46" t="s">
        <v>51</v>
      </c>
      <c r="F179" s="47">
        <v>1650</v>
      </c>
    </row>
    <row r="180" spans="2:7" x14ac:dyDescent="0.3">
      <c r="B180" s="101"/>
      <c r="C180" s="92"/>
      <c r="D180" s="96"/>
      <c r="E180" s="46" t="s">
        <v>35</v>
      </c>
      <c r="F180" s="47">
        <v>300</v>
      </c>
    </row>
    <row r="181" spans="2:7" x14ac:dyDescent="0.3">
      <c r="B181" s="101"/>
      <c r="C181" s="92"/>
      <c r="D181" s="96"/>
      <c r="E181" s="46" t="s">
        <v>52</v>
      </c>
      <c r="F181" s="47">
        <v>900</v>
      </c>
    </row>
    <row r="182" spans="2:7" x14ac:dyDescent="0.3">
      <c r="B182" s="101"/>
      <c r="C182" s="92"/>
      <c r="D182" s="97"/>
      <c r="E182" s="46" t="s">
        <v>131</v>
      </c>
      <c r="F182" s="47">
        <v>600</v>
      </c>
    </row>
    <row r="183" spans="2:7" x14ac:dyDescent="0.3">
      <c r="B183" s="101"/>
      <c r="C183" s="92"/>
      <c r="D183" s="46" t="s">
        <v>132</v>
      </c>
      <c r="E183" s="46" t="s">
        <v>134</v>
      </c>
      <c r="F183" s="47">
        <v>1050</v>
      </c>
    </row>
    <row r="184" spans="2:7" ht="20.25" customHeight="1" x14ac:dyDescent="0.3">
      <c r="B184" s="101"/>
      <c r="C184" s="92"/>
      <c r="D184" s="46" t="s">
        <v>44</v>
      </c>
      <c r="E184" s="46" t="s">
        <v>184</v>
      </c>
      <c r="F184" s="47">
        <v>1650</v>
      </c>
    </row>
    <row r="185" spans="2:7" ht="17.25" customHeight="1" x14ac:dyDescent="0.3">
      <c r="B185" s="101"/>
      <c r="C185" s="92"/>
      <c r="D185" s="14" t="s">
        <v>185</v>
      </c>
      <c r="E185" s="14"/>
      <c r="F185" s="54">
        <f>SUM(F177:F184)</f>
        <v>9000</v>
      </c>
      <c r="G185" s="59"/>
    </row>
    <row r="186" spans="2:7" ht="18" customHeight="1" x14ac:dyDescent="0.3">
      <c r="B186" s="98" t="s">
        <v>186</v>
      </c>
      <c r="C186" s="98"/>
      <c r="D186" s="98"/>
      <c r="E186" s="98"/>
      <c r="F186" s="60">
        <f>+F176+F166+F156+F147+F185</f>
        <v>424324</v>
      </c>
    </row>
    <row r="187" spans="2:7" x14ac:dyDescent="0.3">
      <c r="B187" s="99" t="s">
        <v>187</v>
      </c>
      <c r="C187" s="99"/>
      <c r="D187" s="99"/>
      <c r="E187" s="99"/>
      <c r="F187" s="99"/>
    </row>
    <row r="188" spans="2:7" ht="43.2" x14ac:dyDescent="0.3">
      <c r="B188" s="4" t="s">
        <v>4</v>
      </c>
      <c r="C188" s="4" t="s">
        <v>5</v>
      </c>
      <c r="D188" s="4" t="s">
        <v>6</v>
      </c>
      <c r="E188" s="4" t="s">
        <v>7</v>
      </c>
      <c r="F188" s="5" t="s">
        <v>8</v>
      </c>
    </row>
    <row r="189" spans="2:7" x14ac:dyDescent="0.3">
      <c r="B189" s="91" t="s">
        <v>188</v>
      </c>
      <c r="C189" s="92" t="s">
        <v>189</v>
      </c>
      <c r="D189" s="61" t="s">
        <v>18</v>
      </c>
      <c r="E189" s="61" t="s">
        <v>190</v>
      </c>
      <c r="F189" s="62">
        <v>4784</v>
      </c>
    </row>
    <row r="190" spans="2:7" x14ac:dyDescent="0.3">
      <c r="B190" s="91"/>
      <c r="C190" s="92"/>
      <c r="D190" s="61" t="s">
        <v>191</v>
      </c>
      <c r="E190" s="61" t="s">
        <v>131</v>
      </c>
      <c r="F190" s="62">
        <v>3986</v>
      </c>
    </row>
    <row r="191" spans="2:7" x14ac:dyDescent="0.3">
      <c r="B191" s="91"/>
      <c r="C191" s="92"/>
      <c r="D191" s="61" t="s">
        <v>24</v>
      </c>
      <c r="E191" s="61" t="s">
        <v>179</v>
      </c>
      <c r="F191" s="62">
        <v>3588</v>
      </c>
    </row>
    <row r="192" spans="2:7" x14ac:dyDescent="0.3">
      <c r="B192" s="91"/>
      <c r="C192" s="92"/>
      <c r="D192" s="61" t="s">
        <v>16</v>
      </c>
      <c r="E192" s="61" t="s">
        <v>192</v>
      </c>
      <c r="F192" s="62">
        <v>4784</v>
      </c>
    </row>
    <row r="193" spans="2:6" ht="19.5" customHeight="1" x14ac:dyDescent="0.3">
      <c r="B193" s="91"/>
      <c r="C193" s="92"/>
      <c r="D193" s="61" t="s">
        <v>11</v>
      </c>
      <c r="E193" s="61" t="s">
        <v>193</v>
      </c>
      <c r="F193" s="62">
        <v>4784</v>
      </c>
    </row>
    <row r="194" spans="2:6" ht="17.25" customHeight="1" x14ac:dyDescent="0.3">
      <c r="B194" s="91"/>
      <c r="C194" s="92"/>
      <c r="D194" s="61" t="s">
        <v>21</v>
      </c>
      <c r="E194" s="61" t="s">
        <v>194</v>
      </c>
      <c r="F194" s="62">
        <v>7175</v>
      </c>
    </row>
    <row r="195" spans="2:6" x14ac:dyDescent="0.3">
      <c r="B195" s="91"/>
      <c r="C195" s="92"/>
      <c r="D195" s="63" t="s">
        <v>31</v>
      </c>
      <c r="E195" s="63"/>
      <c r="F195" s="54">
        <f>SUM(F189:F194)</f>
        <v>29101</v>
      </c>
    </row>
    <row r="196" spans="2:6" x14ac:dyDescent="0.3">
      <c r="B196" s="91"/>
      <c r="C196" s="92" t="s">
        <v>195</v>
      </c>
      <c r="D196" s="61" t="s">
        <v>120</v>
      </c>
      <c r="E196" s="61" t="s">
        <v>124</v>
      </c>
      <c r="F196" s="62">
        <v>3000</v>
      </c>
    </row>
    <row r="197" spans="2:6" x14ac:dyDescent="0.3">
      <c r="B197" s="91"/>
      <c r="C197" s="92"/>
      <c r="D197" s="61" t="s">
        <v>191</v>
      </c>
      <c r="E197" s="61" t="s">
        <v>35</v>
      </c>
      <c r="F197" s="62">
        <v>2000</v>
      </c>
    </row>
    <row r="198" spans="2:6" x14ac:dyDescent="0.3">
      <c r="B198" s="91"/>
      <c r="C198" s="92"/>
      <c r="D198" s="64" t="s">
        <v>196</v>
      </c>
      <c r="E198" s="63"/>
      <c r="F198" s="54">
        <f>SUM(F196:F197)</f>
        <v>5000</v>
      </c>
    </row>
    <row r="199" spans="2:6" ht="100.8" x14ac:dyDescent="0.3">
      <c r="B199" s="91"/>
      <c r="C199" s="65" t="s">
        <v>197</v>
      </c>
      <c r="D199" s="28" t="s">
        <v>44</v>
      </c>
      <c r="E199" s="28" t="s">
        <v>119</v>
      </c>
      <c r="F199" s="62">
        <v>600</v>
      </c>
    </row>
    <row r="200" spans="2:6" ht="72" x14ac:dyDescent="0.3">
      <c r="B200" s="91"/>
      <c r="C200" s="66" t="s">
        <v>198</v>
      </c>
      <c r="D200" s="67" t="s">
        <v>161</v>
      </c>
      <c r="E200" s="67" t="s">
        <v>162</v>
      </c>
      <c r="F200" s="62">
        <v>3600</v>
      </c>
    </row>
    <row r="201" spans="2:6" x14ac:dyDescent="0.3">
      <c r="B201" s="91"/>
      <c r="C201" s="92" t="s">
        <v>199</v>
      </c>
      <c r="D201" s="93" t="s">
        <v>114</v>
      </c>
      <c r="E201" s="40" t="s">
        <v>142</v>
      </c>
      <c r="F201" s="68">
        <v>600</v>
      </c>
    </row>
    <row r="202" spans="2:6" x14ac:dyDescent="0.3">
      <c r="B202" s="91"/>
      <c r="C202" s="92"/>
      <c r="D202" s="93"/>
      <c r="E202" s="40" t="s">
        <v>200</v>
      </c>
      <c r="F202" s="68">
        <v>600</v>
      </c>
    </row>
    <row r="203" spans="2:6" x14ac:dyDescent="0.3">
      <c r="B203" s="91"/>
      <c r="C203" s="92"/>
      <c r="D203" s="93"/>
      <c r="E203" s="40" t="s">
        <v>115</v>
      </c>
      <c r="F203" s="68">
        <v>900</v>
      </c>
    </row>
    <row r="204" spans="2:6" x14ac:dyDescent="0.3">
      <c r="B204" s="91"/>
      <c r="C204" s="92"/>
      <c r="D204" s="93" t="s">
        <v>44</v>
      </c>
      <c r="E204" s="40" t="s">
        <v>118</v>
      </c>
      <c r="F204" s="68">
        <v>150</v>
      </c>
    </row>
    <row r="205" spans="2:6" x14ac:dyDescent="0.3">
      <c r="B205" s="91"/>
      <c r="C205" s="92"/>
      <c r="D205" s="93"/>
      <c r="E205" s="40" t="s">
        <v>184</v>
      </c>
      <c r="F205" s="68">
        <v>2400</v>
      </c>
    </row>
    <row r="206" spans="2:6" x14ac:dyDescent="0.3">
      <c r="B206" s="91"/>
      <c r="C206" s="92"/>
      <c r="D206" s="93"/>
      <c r="E206" s="40" t="s">
        <v>201</v>
      </c>
      <c r="F206" s="68">
        <v>300</v>
      </c>
    </row>
    <row r="207" spans="2:6" x14ac:dyDescent="0.3">
      <c r="B207" s="91"/>
      <c r="C207" s="92"/>
      <c r="D207" s="39" t="s">
        <v>165</v>
      </c>
      <c r="E207" s="40" t="s">
        <v>166</v>
      </c>
      <c r="F207" s="68">
        <v>600</v>
      </c>
    </row>
    <row r="208" spans="2:6" x14ac:dyDescent="0.3">
      <c r="B208" s="91"/>
      <c r="C208" s="92"/>
      <c r="D208" s="39" t="s">
        <v>24</v>
      </c>
      <c r="E208" s="40" t="s">
        <v>25</v>
      </c>
      <c r="F208" s="68">
        <v>150</v>
      </c>
    </row>
    <row r="209" spans="2:6" x14ac:dyDescent="0.3">
      <c r="B209" s="91"/>
      <c r="C209" s="92"/>
      <c r="D209" s="93" t="s">
        <v>18</v>
      </c>
      <c r="E209" s="40" t="s">
        <v>202</v>
      </c>
      <c r="F209" s="68">
        <v>600</v>
      </c>
    </row>
    <row r="210" spans="2:6" x14ac:dyDescent="0.3">
      <c r="B210" s="91"/>
      <c r="C210" s="92"/>
      <c r="D210" s="93"/>
      <c r="E210" s="40" t="s">
        <v>190</v>
      </c>
      <c r="F210" s="68">
        <v>450</v>
      </c>
    </row>
    <row r="211" spans="2:6" x14ac:dyDescent="0.3">
      <c r="B211" s="91"/>
      <c r="C211" s="92"/>
      <c r="D211" s="93"/>
      <c r="E211" s="40" t="s">
        <v>20</v>
      </c>
      <c r="F211" s="68">
        <v>1500</v>
      </c>
    </row>
    <row r="212" spans="2:6" x14ac:dyDescent="0.3">
      <c r="B212" s="91"/>
      <c r="C212" s="92"/>
      <c r="D212" s="93"/>
      <c r="E212" s="40" t="s">
        <v>50</v>
      </c>
      <c r="F212" s="68">
        <v>1200</v>
      </c>
    </row>
    <row r="213" spans="2:6" x14ac:dyDescent="0.3">
      <c r="B213" s="91"/>
      <c r="C213" s="92"/>
      <c r="D213" s="93"/>
      <c r="E213" s="40" t="s">
        <v>19</v>
      </c>
      <c r="F213" s="68">
        <v>300</v>
      </c>
    </row>
    <row r="214" spans="2:6" x14ac:dyDescent="0.3">
      <c r="B214" s="91"/>
      <c r="C214" s="92"/>
      <c r="D214" s="93"/>
      <c r="E214" s="40" t="s">
        <v>126</v>
      </c>
      <c r="F214" s="68">
        <v>900</v>
      </c>
    </row>
    <row r="215" spans="2:6" x14ac:dyDescent="0.3">
      <c r="B215" s="91"/>
      <c r="C215" s="92"/>
      <c r="D215" s="93" t="s">
        <v>127</v>
      </c>
      <c r="E215" s="40" t="s">
        <v>36</v>
      </c>
      <c r="F215" s="68">
        <v>450</v>
      </c>
    </row>
    <row r="216" spans="2:6" x14ac:dyDescent="0.3">
      <c r="B216" s="91"/>
      <c r="C216" s="92"/>
      <c r="D216" s="93"/>
      <c r="E216" s="40" t="s">
        <v>17</v>
      </c>
      <c r="F216" s="68">
        <v>1200</v>
      </c>
    </row>
    <row r="217" spans="2:6" x14ac:dyDescent="0.3">
      <c r="B217" s="91"/>
      <c r="C217" s="92"/>
      <c r="D217" s="39" t="s">
        <v>14</v>
      </c>
      <c r="E217" s="29" t="s">
        <v>51</v>
      </c>
      <c r="F217" s="38">
        <v>1050</v>
      </c>
    </row>
    <row r="218" spans="2:6" x14ac:dyDescent="0.3">
      <c r="B218" s="91"/>
      <c r="C218" s="92"/>
      <c r="D218" s="39" t="s">
        <v>136</v>
      </c>
      <c r="E218" s="40" t="s">
        <v>138</v>
      </c>
      <c r="F218" s="68">
        <v>600</v>
      </c>
    </row>
    <row r="219" spans="2:6" x14ac:dyDescent="0.3">
      <c r="B219" s="91"/>
      <c r="C219" s="92"/>
      <c r="D219" s="69" t="s">
        <v>185</v>
      </c>
      <c r="E219" s="70"/>
      <c r="F219" s="71">
        <f>SUM(F201:F218)</f>
        <v>13950</v>
      </c>
    </row>
    <row r="220" spans="2:6" x14ac:dyDescent="0.3">
      <c r="B220" s="85" t="s">
        <v>203</v>
      </c>
      <c r="C220" s="85"/>
      <c r="D220" s="85"/>
      <c r="E220" s="85"/>
      <c r="F220" s="72">
        <f>SUM(F195,F198,F199,F200,F219)</f>
        <v>52251</v>
      </c>
    </row>
    <row r="221" spans="2:6" x14ac:dyDescent="0.3">
      <c r="B221" s="40"/>
      <c r="C221" s="40"/>
      <c r="D221" s="40"/>
      <c r="E221" s="40"/>
      <c r="F221" s="40"/>
    </row>
    <row r="222" spans="2:6" x14ac:dyDescent="0.3">
      <c r="B222" s="86" t="s">
        <v>204</v>
      </c>
      <c r="C222" s="86"/>
      <c r="D222" s="86"/>
      <c r="E222" s="86"/>
      <c r="F222" s="86"/>
    </row>
    <row r="223" spans="2:6" ht="43.2" x14ac:dyDescent="0.3">
      <c r="B223" s="4" t="s">
        <v>150</v>
      </c>
      <c r="C223" s="4" t="s">
        <v>5</v>
      </c>
      <c r="D223" s="4" t="s">
        <v>6</v>
      </c>
      <c r="E223" s="4" t="s">
        <v>7</v>
      </c>
      <c r="F223" s="5" t="s">
        <v>8</v>
      </c>
    </row>
    <row r="224" spans="2:6" ht="144" x14ac:dyDescent="0.3">
      <c r="B224" s="87" t="s">
        <v>204</v>
      </c>
      <c r="C224" s="73" t="s">
        <v>205</v>
      </c>
      <c r="D224" s="74" t="s">
        <v>24</v>
      </c>
      <c r="E224" s="28" t="s">
        <v>181</v>
      </c>
      <c r="F224" s="62">
        <v>3730</v>
      </c>
    </row>
    <row r="225" spans="2:6" x14ac:dyDescent="0.3">
      <c r="B225" s="87"/>
      <c r="C225" s="88" t="s">
        <v>206</v>
      </c>
      <c r="D225" s="75" t="s">
        <v>11</v>
      </c>
      <c r="E225" s="76" t="s">
        <v>13</v>
      </c>
      <c r="F225" s="62">
        <v>3414</v>
      </c>
    </row>
    <row r="226" spans="2:6" x14ac:dyDescent="0.3">
      <c r="B226" s="87"/>
      <c r="C226" s="88"/>
      <c r="D226" s="75" t="s">
        <v>11</v>
      </c>
      <c r="E226" s="76" t="s">
        <v>12</v>
      </c>
      <c r="F226" s="62">
        <v>2146</v>
      </c>
    </row>
    <row r="227" spans="2:6" x14ac:dyDescent="0.3">
      <c r="B227" s="87"/>
      <c r="C227" s="88"/>
      <c r="D227" s="75" t="s">
        <v>14</v>
      </c>
      <c r="E227" s="76" t="s">
        <v>130</v>
      </c>
      <c r="F227" s="62">
        <v>1734</v>
      </c>
    </row>
    <row r="228" spans="2:6" x14ac:dyDescent="0.3">
      <c r="B228" s="87"/>
      <c r="C228" s="88"/>
      <c r="D228" s="75" t="s">
        <v>16</v>
      </c>
      <c r="E228" s="76" t="s">
        <v>17</v>
      </c>
      <c r="F228" s="62">
        <v>2036</v>
      </c>
    </row>
    <row r="229" spans="2:6" x14ac:dyDescent="0.3">
      <c r="B229" s="87"/>
      <c r="C229" s="88"/>
      <c r="D229" s="75" t="s">
        <v>18</v>
      </c>
      <c r="E229" s="76" t="s">
        <v>20</v>
      </c>
      <c r="F229" s="62">
        <v>1595</v>
      </c>
    </row>
    <row r="230" spans="2:6" x14ac:dyDescent="0.3">
      <c r="B230" s="87"/>
      <c r="C230" s="88"/>
      <c r="D230" s="75" t="s">
        <v>18</v>
      </c>
      <c r="E230" s="76" t="s">
        <v>19</v>
      </c>
      <c r="F230" s="62">
        <v>1123</v>
      </c>
    </row>
    <row r="231" spans="2:6" x14ac:dyDescent="0.3">
      <c r="B231" s="87"/>
      <c r="C231" s="88"/>
      <c r="D231" s="75" t="s">
        <v>21</v>
      </c>
      <c r="E231" s="76" t="s">
        <v>176</v>
      </c>
      <c r="F231" s="62">
        <v>1023</v>
      </c>
    </row>
    <row r="232" spans="2:6" ht="144" x14ac:dyDescent="0.3">
      <c r="B232" s="87"/>
      <c r="C232" s="17" t="s">
        <v>59</v>
      </c>
      <c r="D232" s="21" t="s">
        <v>24</v>
      </c>
      <c r="E232" s="21" t="s">
        <v>25</v>
      </c>
      <c r="F232" s="62">
        <v>3558</v>
      </c>
    </row>
    <row r="233" spans="2:6" x14ac:dyDescent="0.3">
      <c r="B233" s="87"/>
      <c r="C233" s="77" t="s">
        <v>207</v>
      </c>
      <c r="D233" s="77"/>
      <c r="E233" s="77"/>
      <c r="F233" s="78">
        <f>SUM(F224:F232)</f>
        <v>20359</v>
      </c>
    </row>
    <row r="234" spans="2:6" x14ac:dyDescent="0.3">
      <c r="B234" s="41"/>
      <c r="C234" s="79"/>
      <c r="D234" s="79"/>
      <c r="E234" s="79"/>
      <c r="F234" s="80"/>
    </row>
    <row r="235" spans="2:6" x14ac:dyDescent="0.3">
      <c r="B235" s="89" t="s">
        <v>208</v>
      </c>
      <c r="C235" s="89"/>
      <c r="D235" s="89"/>
      <c r="E235" s="89"/>
      <c r="F235" s="89"/>
    </row>
    <row r="236" spans="2:6" ht="43.2" x14ac:dyDescent="0.3">
      <c r="B236" s="4" t="s">
        <v>150</v>
      </c>
      <c r="C236" s="4" t="s">
        <v>5</v>
      </c>
      <c r="D236" s="4" t="s">
        <v>6</v>
      </c>
      <c r="E236" s="4" t="s">
        <v>7</v>
      </c>
      <c r="F236" s="5" t="s">
        <v>8</v>
      </c>
    </row>
    <row r="237" spans="2:6" ht="144" x14ac:dyDescent="0.3">
      <c r="B237" s="81" t="s">
        <v>208</v>
      </c>
      <c r="C237" s="17" t="s">
        <v>59</v>
      </c>
      <c r="D237" s="74" t="s">
        <v>111</v>
      </c>
      <c r="E237" s="82" t="s">
        <v>111</v>
      </c>
      <c r="F237" s="62">
        <v>2984</v>
      </c>
    </row>
    <row r="238" spans="2:6" x14ac:dyDescent="0.3">
      <c r="B238" s="40"/>
      <c r="C238" s="40"/>
      <c r="D238" s="40"/>
      <c r="E238" s="40"/>
      <c r="F238" s="83"/>
    </row>
    <row r="239" spans="2:6" x14ac:dyDescent="0.3">
      <c r="B239" s="90" t="s">
        <v>209</v>
      </c>
      <c r="C239" s="90"/>
      <c r="D239" s="90"/>
      <c r="E239" s="90"/>
      <c r="F239" s="84">
        <f>F237+F233+F220+F186+F131+F42</f>
        <v>1387860</v>
      </c>
    </row>
  </sheetData>
  <mergeCells count="68">
    <mergeCell ref="B5:F5"/>
    <mergeCell ref="B7:B41"/>
    <mergeCell ref="C7:C20"/>
    <mergeCell ref="D7:D8"/>
    <mergeCell ref="D11:D12"/>
    <mergeCell ref="D13:D14"/>
    <mergeCell ref="D16:D19"/>
    <mergeCell ref="C21:C28"/>
    <mergeCell ref="C29:C37"/>
    <mergeCell ref="E39:E40"/>
    <mergeCell ref="B42:E42"/>
    <mergeCell ref="B44:F44"/>
    <mergeCell ref="B45:B129"/>
    <mergeCell ref="C45:C58"/>
    <mergeCell ref="D45:D46"/>
    <mergeCell ref="D55:D56"/>
    <mergeCell ref="C59:C75"/>
    <mergeCell ref="D63:D64"/>
    <mergeCell ref="D65:D66"/>
    <mergeCell ref="D67:D69"/>
    <mergeCell ref="D70:D72"/>
    <mergeCell ref="D73:D74"/>
    <mergeCell ref="C76:C78"/>
    <mergeCell ref="C79:C84"/>
    <mergeCell ref="C86:C114"/>
    <mergeCell ref="D87:D88"/>
    <mergeCell ref="D89:D90"/>
    <mergeCell ref="D91:D95"/>
    <mergeCell ref="D96:D99"/>
    <mergeCell ref="D100:D102"/>
    <mergeCell ref="D103:D108"/>
    <mergeCell ref="D109:D111"/>
    <mergeCell ref="D112:D114"/>
    <mergeCell ref="C116:C129"/>
    <mergeCell ref="D116:D117"/>
    <mergeCell ref="D121:D122"/>
    <mergeCell ref="D126:D127"/>
    <mergeCell ref="D128:D129"/>
    <mergeCell ref="B187:F187"/>
    <mergeCell ref="B131:E131"/>
    <mergeCell ref="B133:F133"/>
    <mergeCell ref="B135:B185"/>
    <mergeCell ref="C135:C147"/>
    <mergeCell ref="C148:C156"/>
    <mergeCell ref="C157:C166"/>
    <mergeCell ref="D157:D160"/>
    <mergeCell ref="D161:D162"/>
    <mergeCell ref="D163:D164"/>
    <mergeCell ref="C167:C176"/>
    <mergeCell ref="D170:D173"/>
    <mergeCell ref="D174:D175"/>
    <mergeCell ref="C177:C185"/>
    <mergeCell ref="D178:D182"/>
    <mergeCell ref="B186:E186"/>
    <mergeCell ref="B239:E239"/>
    <mergeCell ref="B189:B219"/>
    <mergeCell ref="C189:C195"/>
    <mergeCell ref="C196:C198"/>
    <mergeCell ref="C201:C219"/>
    <mergeCell ref="D201:D203"/>
    <mergeCell ref="D204:D206"/>
    <mergeCell ref="D209:D214"/>
    <mergeCell ref="D215:D216"/>
    <mergeCell ref="B220:E220"/>
    <mergeCell ref="B222:F222"/>
    <mergeCell ref="B224:B233"/>
    <mergeCell ref="C225:C231"/>
    <mergeCell ref="B235:F235"/>
  </mergeCells>
  <pageMargins left="0.23622047244094491" right="0.23622047244094491" top="0.39370078740157483" bottom="0.39370078740157483" header="0.31496062992125984" footer="0.31496062992125984"/>
  <pageSetup paperSize="9" scale="84" fitToHeight="0" orientation="portrait" r:id="rId1"/>
  <headerFooter>
    <oddFooter>&amp;C&amp;P</oddFooter>
  </headerFooter>
  <rowBreaks count="2" manualBreakCount="2">
    <brk id="78" max="5" man="1"/>
    <brk id="12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Nb_Ménages_bénéf_District</vt:lpstr>
      <vt:lpstr>Nb_Ménages_bénéf_District!Zone_d_impression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2022-04-01T12:46:24Z</dcterms:created>
  <dcterms:modified xsi:type="dcterms:W3CDTF">2022-04-04T11:38:21Z</dcterms:modified>
</cp:coreProperties>
</file>